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<sst xmlns="http://schemas.openxmlformats.org/spreadsheetml/2006/main" count="1073" uniqueCount="568">
  <si>
    <t>Mã ĐC</t>
  </si>
  <si>
    <t>Đơn vị</t>
  </si>
  <si>
    <t>T/g TH</t>
  </si>
  <si>
    <t>Điểm TB</t>
  </si>
  <si>
    <t>Xếp loại</t>
  </si>
  <si>
    <t>Tên đề cương</t>
  </si>
  <si>
    <t>Nhóm thực hiện</t>
  </si>
  <si>
    <t>Tổng hợp ý kến</t>
  </si>
  <si>
    <t>Ghi chú</t>
  </si>
  <si>
    <t>05.21.001</t>
  </si>
  <si>
    <t>Đánh giá tình hình sử dụng thuốc tại Bệnh viện Phổi Tỉnh Thừa Thiên Huế năm 2020-2021 bằng phương pháp phân tích ABC/VEN</t>
  </si>
  <si>
    <t>Bệnh viện Phổi</t>
  </si>
  <si>
    <t>Hoàng Quốc Khanh
  Phan Văn Quý
 Nguyến Thị Thanh Thủy
 Trần Thị Phương Lan
 Nguyễn Thị Bích Ngọc
 Hồ Thị Thu Hạnh
 Phạm Thị Như Hoàng
 Phạm Thị Tý
 Nguyễn Phú
 Phan Thị Thanh Thủy
 Hồ Thị Thi
 Phan Thiện Nhật
 Nguyễn Đức Tâm</t>
  </si>
  <si>
    <t>2021</t>
  </si>
  <si>
    <t/>
  </si>
  <si>
    <t>Khá</t>
  </si>
  <si>
    <t>05.21.002</t>
  </si>
  <si>
    <t>Đánh giá tình hình tiếp cận và sử dụng dịch vụ chẩn đoán lao của bệnh nhân lao tại Bệnh viện Phổi tỉnh Thừa Thiên Huế năm 2021</t>
  </si>
  <si>
    <t>Nguyễn Đức Tâm
  Phạm Hữu Hiền
 Phan Thiện Nhật
 Ngô Thị Thắm
 Phạm Thị Mỹ Hương
 Hà Thị Xuân
 Nguyễn Thị Thơm
 Nguyễn Thị Mỹ Nga
 Nguyễn Thị Thúy Dung
 Phan Thị Như Ngọc</t>
  </si>
  <si>
    <t>Trung bình</t>
  </si>
  <si>
    <t>05.21.003</t>
  </si>
  <si>
    <t>Nghiên cứu một số đặc điểm lâm sàng và cận lâm sàng của TDMP do lao tại Bệnh viện Phổi tỉnh Thừa Thiên Huế</t>
  </si>
  <si>
    <t>Nguyễn Văn Bi
  Lê Thanh Hải
 Phan Văn Quý
 Phạm Hữu Hiền
 Hà Văn Tuần
 Dương Vĩnh Hồng
 Huỳnh Ngọc Ân
 Lê Tấn Dũng
 Nguyễn Thanh Khoa
 Phan Thiện Nhật
 Bùi Quang Dũng
 Nguyễn Phú</t>
  </si>
  <si>
    <t>12.21.004</t>
  </si>
  <si>
    <t>Nghiên cứu tỷ lệ bạo hành bạn đời ở phụ nữ trong thời kỳ mang thai và các yếu tố liên quan tại thành phố Huế năm 2021</t>
  </si>
  <si>
    <t>Chi cục dân số KHHGĐ</t>
  </si>
  <si>
    <t>Nguyễn Thuỳ Dung
  Phan Đăng Tâm
 Nguyễn Văn Toàn
 Bạch Thị Thủy
 Hoàng Thanh Phi
 Nguyễn Anh Đức
 Trần Thị Lệ Minh
 Trương Nguyễn Khánh Chi
 Ngô Phước Tú
 Hoàng Thị Kim Cúc</t>
  </si>
  <si>
    <t>Tốt</t>
  </si>
  <si>
    <t>12.21.005</t>
  </si>
  <si>
    <t xml:space="preserve">Thực trạng, biến động, thách thức của tảo hôn và kiến thức, thái độ, hành vi của các cặp vợ chồng tảo hôn tỉnh Thừa Thiên Huế giai đoạn 2015-2020 </t>
  </si>
  <si>
    <t>Phan Đăng Tâm
  Nguyễn Văn Toàn
 Trương Thị Xuân Thy
 Lê Đức Hy
 Nguyễn Anh Vũ
 Nguyễn Thị Hà
 Lương Văn Định
 Nguyễn Văn Mẫn
 Đặng Nguyễn Xuân Quang
 Nguyễn Thị Kim Xoa
 Nguyễn Thị Phương Khuyến</t>
  </si>
  <si>
    <t>04.21.006</t>
  </si>
  <si>
    <t>Khảo sát sự hài lòng của người khuyết tật hoặc gia đình của họ khi tiếp cận các dịch vụ dụng cụ trợ giúp, chình hình, chân tay giả và phục hồi chức năng tại thị xã Hương Trà tỉnh Thừa Thiên Huế</t>
  </si>
  <si>
    <t>Bệnh viện Phục Hồi Chức Năng</t>
  </si>
  <si>
    <t>Nguyễn Thị Bạch Lan
  Nguyễn Hà Nhật Linh
 Nguyễn Khoa Nguyên
 Lê Thị Thùy Trang
 Lê Đình Nhân
 Nguyễn Trọng Chương
 Nguyễn Thị Ngọc Anh
 Phạm Duy Duẩn
 Dương Thế Mạnh
 Nguyễn Thị Phùng Diễm
 Trương Minh Quốc
 Lê Thị Nhung
 Hà Thị Huệ
 Đặng Thị Thanh Đan
 Lê Minh Đức
 Đặng Thị Thanh Huyền
 Nguyễn Thị Phương Uyên
 Phạm Thị Hồng Nhung
 Nguyễn Thị Kim Hằng
 Hồ Thị Thanh Hà
 Nguyễn Thanh Minh Trí</t>
  </si>
  <si>
    <t>TTYT huyện Phú Lộc</t>
  </si>
  <si>
    <t xml:space="preserve">
</t>
  </si>
  <si>
    <t>04.21.007</t>
  </si>
  <si>
    <t>Đánh giá khả năng tiếp cận và sử dụng công trình xây dựng cho người khuyết tật tại các Trung tâm Y tế Huyện/Thị Xã/Thành phố tỉnh Thừa Thiên Huế</t>
  </si>
  <si>
    <t>Nguyễn Trọng Chương
  Nguyễn Khoa Nguyên
 Nguyễn Hà Nhật Linh
 Nguyễn Thị Ngọc Anh
 Nguyễn Thị Phùng Diễm
 Trương Minh Quốc
 Phạm Duy Duẩn
 Dương Thế Mạnh
 Võ Xuân Hải
 Lê Thị Nhung
 Phạm Thị Thu Hiền
 Bạch Chơn Thiện
 Lê Quang Thiết
 Dương Đức Vũ
 Trần Thanh Minh
 Hồ Thị Phương Châu
 Đinh Như Trâm
 Lê Phú Trường
 Nguyễn Khắc Tân
 Nguyễn Thị Kim Anh</t>
  </si>
  <si>
    <t>04.21.008</t>
  </si>
  <si>
    <t>Thực trạng ứng dụng công nghệ thông tin trong công tác Phục hồi chức năng dựa vào cộng đồng tại tỉnh Thừa Thiên Huế</t>
  </si>
  <si>
    <t>Dương Thế Mạnh
  Nguyễn Khoa Nguyên
 Nguyễn Hà Nhật Linh
 Phạm Duy Duẩn
 Trương Minh Quốc
 Võ Xuân Hải
 Đặng Xuân Tùng
 Dương Văn Kính
 Hà Thị Huệ
 Lê Thị Nhung
 Trần Thị Khánh Vân
 Nguyễn Thị Phùng Diễm
 Phạm Thị Thanh Hương
 Đặng Thị Thanh Huyền
 Nguyễn Thị Kim Oanh
 Lê Phú Trường
 Võ Thị Mỹ Vân
 Nguyễn Hoàn Bảo Khánh
 Nguyễn Trường An</t>
  </si>
  <si>
    <t>04.21.009</t>
  </si>
  <si>
    <t>Nhu cầu chăm sóc phục hồi chức năng ngoài giờ của trẻ rối loạn phổ tự kỷ và khả năng đáp ứng của Bệnh viện Phục hồi chức năng tỉnh Thừa Thiên Huế năm 2021</t>
  </si>
  <si>
    <t>Nguyễn Thị Ngọc Anh
  Trần Ngọc Nghị
 Nguyễn Khoa Nguyên
 Nguyễn Hà Nhật Linh
 Nguyễn Trọng Chương
 Nguyễn Thái Long
 Phạm Duy Duẩn
 Nguyễn Thị Hải Đường
 Trần Thị Ánh Hồng
 Dương Thị Hiền
 Trương Minh Quốc
 Lê Thị Nhung
 Nguyễn Thị Phùng Diễm
 Nguyễn Thị Bạch Lan
 Phạm Thị Thanh Hương
 Trương Đức Minh
 Phạm Thị Thu Hiền</t>
  </si>
  <si>
    <t>04.21.010</t>
  </si>
  <si>
    <t>Nghiên cứu mối liên quan giữa mắc hội chứng chuyển hóa với kết quả đáp ứng phục hồi chức năng ở bệnh nhân tai biến mạch máu não sống sót</t>
  </si>
  <si>
    <t>Lê Minh Đức
  Nguyễn Hà Nhật Linh
 Nguyễn Thái Long
 Phạm Duy Duẩn</t>
  </si>
  <si>
    <t>2021 - 2022</t>
  </si>
  <si>
    <t>04.21.011</t>
  </si>
  <si>
    <t>Khảo sát sàng lọc khuyết tật bằng bộ công cụ của nhóm Washington tại thành phố Huế, tỉnh Thừa Thiên Huế năm 2021</t>
  </si>
  <si>
    <t>Phạm Duy Duẩn
  Nguyễn Khoa Nguyên
 Nguyễn Trọng Chương
 Nguyễn Hà Nhật Linh
 Nguyễn Thị Ngọc Anh
 Đặng Văn Thân
 Đặng Đức Cương
 Dương Phan Huy Miên
 Võ Xuân Hải
 Lê Thị Nhung
 Hà Thị Huệ
 Nguyễn Mạnh Hà
 Phạm Thị Thu Hiền
 Dương Văn Kính
 Trương Quang Định
 Trương Minh Quốc</t>
  </si>
  <si>
    <t>04.21.012</t>
  </si>
  <si>
    <t>Đánh giá kết quả điều trị phục hồi chức năng vận động bệnh nhân liệt nửa người do tai biến mạch máu não bằng phương pháp tập vận động kết hợp vật lý trị liệu tại Bệnh viện Phục hồi chức năng tỉnh Thừa Thiên Huế năm 2021</t>
  </si>
  <si>
    <t>Nguyễn Mạnh Hà
  Nguyễn Khoa Nguyên
 Đặng Đức Cương
 La Vĩnh Cường
 Hoàng Thị Giang
 Phạm Thị Thanh Hương
 Lê Thị Hồng
 Nguyễn Thị Kim Hằng
 Trần Thị Tiến
 Ngô Thị Hồng Bông</t>
  </si>
  <si>
    <t>30.21.013</t>
  </si>
  <si>
    <t>Khảo sát triệu chứng cơ năng bệnh viêm mũi xoang dị ứng và một số vấn đề liên quan ở người trong độ tuổi lao động tại phường Trường An thành phố Huế năm 2021</t>
  </si>
  <si>
    <t>TTYT Thành Phố Huế</t>
  </si>
  <si>
    <t>Lư Bá Lộc
  Lư Bá Lộc
 Đặng Ngọc Châu
 Nguyễn Đình Hoàng
 Trần Ngọc Huy
 Phạm Thị Thanh Nhàn
 Bạch Thị Thu Trang
 Lê Thị Anh Đào
 Trần Thị Ngọc Phúc
 Vũ Quang Anh
 Phạm Nguyên Phương Thảo
 Trần Cao Đoan Trang
 Hứa Thị Kiều Anh
 Nguyễn Thị Hậu
 Hồ Thị Quỳnh Trâm
 Nguyễn Thị Như Thuỷ
 Lê Ngọc Diệp Anh
 Trần Thị Vương
 Châu Bảo Lộc</t>
  </si>
  <si>
    <t>30.21.014</t>
  </si>
  <si>
    <t>"Nghiên cứu một số yếu tố liên quan đến chăm sóc sức khỏe sinh sản và đặc điểm lâm sàng, cận lâm sàng của các thai phụ vị thành niên đến sinh tại Trung tâm y tế Thành phố Huế”</t>
  </si>
  <si>
    <t>Trần Ngọc Tần Quyên
  Dương Thị Vân
 Nguyễn Thị Kim Ngân
 Võ Thị Thu Vân
 Trần Thanh Liêm
 Hoàng Nữ Ny Na
 Trương Gia Đại Nhật
 Nguyễn Hoài Thu
 Phan Thị Hồng Hạnh
 Nguyễn Thị Thùy</t>
  </si>
  <si>
    <t>30.21.015</t>
  </si>
  <si>
    <t xml:space="preserve">Đánh giá Độ không đảm bảo đo một số chỉ số Hóa sinh tại Khoa Xét nghiệm – Trung tâm Y tế thành phố Huế năm 2021. </t>
  </si>
  <si>
    <t>Nguyễn Đức Quý
  Trần Quốc Hùng
 Nguyễn Vũ Nhật Chi
 Nguyễn Thị Hoài Phương
 Hoàng Hạ Long
 Đoàn Văn Uyển
 Nguyễn Thị Dương Hiếu
 Hoàng Thị Hải Thuận
 Trần Vũ Phương Uyên
 Võ Thị Hồng Vân
 Trương Quang Thi
 Dương Thanh Tùng
 Lê Phúc Hoàng Anh
 Trần Thị Như Hiền
 Nguyễn Hiếu Linh
 Trương Quốc Anh</t>
  </si>
  <si>
    <t>30.21.016</t>
  </si>
  <si>
    <t>Đánh giá hiệu quả điều trị thoái hóa khớp gối bằng phương pháp điện châm kết hợp bài thuốc Tam tý thangtại khoa YHCT-PHCN, trung tâm Y tế thành phố Huếnăm 2021</t>
  </si>
  <si>
    <t>Bạch Chơn Thiện
  Đoàn Văn Uyển
 Lê Quý Thiếu Hải
 Đoàn Thị An Thủy
 Trần Ngọc Hướng
 Phan Thị Mỹ Phương
 Nguyễn Thị Thu Thanh
 Phạm Thị Mỹ Linh
 Ngô Thị Hằng
 Lê Thị Thi
 Hà Anh Tú
 Nguyễn Hữu Quỳnh Nhi
 Hồ Đình Chiến
 Lê Anh Dũng
 Lê Duy Tân
 Nguyễn Thị Thu Hiền
 Nguyễn Thị Phương Nguyên
 Nguyễn Thanh Hoài Trân
 Hồ Thị Thùy Nhi</t>
  </si>
  <si>
    <t>30.21.017</t>
  </si>
  <si>
    <t>Nghiên cứu đặc điểm lâm sàng của viêm VA và kết quả phẫu thuật nạo VA bằng thìa Moure qua nội soi tại Trung tâm y tế thành phố Huế năm 2021</t>
  </si>
  <si>
    <t>Phạm Hữu Nhân
  Trần Quốc Hùng
 Lê Diên Diễn
 Nguyễn Duy Huy
 Nguyễn Đình Hoàng
 Nguyễn Ngọc Hoàng
 Nguyễn Xuân Hà
 Đặng Thị Thúy Vân
 Nguyễn Thị Hậu
 Lê Thị Diệu Huyền
 Hồ Thị Ngọc Khuê
 Nguyễn Khắc Hoàng Chương
 Le Dien Quang
 Trần Đại Vinh</t>
  </si>
  <si>
    <t>30.21.018</t>
  </si>
  <si>
    <t>Tìm hiểu kiến thức, thái độ và thực hành phòng, chống HIV/AIDS của phụ nữ mang thai đến khám thai tại các Trạm Y tế trên địa bàn thành phố Huế năm 2021</t>
  </si>
  <si>
    <t>Phan Thị Mơ
  Nguyễn Vũ Nhật Chi
 Hồ Công Khá
 Trần Ngọc Thành Nhân
 Nguyễn Thị Ngọc Huyền
 Nguyễn Hữu Duân
 Nguyễn Thị Thu Hồng
 Trần Thị Sao Ly
 Phạm Xuân Hiếu
 Nguyễn Thị Phương
 Văn Thị Hiệp
 Hoàng Thị Hải Thuận
 Nguyễn Thị Trà My
 Trần Vũ Phương Uyên
 Nguyễn Đức Quý
 Hoàng Thị Thúy Anh
 Nguyễn Đặng Hải Thuỷ</t>
  </si>
  <si>
    <t>30.21.019</t>
  </si>
  <si>
    <t>Nghiên cứu kiến thức, thái độ, thực hành vệ sinh lao động của công nhân tại các cơ sở công nghiệp, tiểu thủ công nghiệp vừa trên địa bàn thành phố Huế năm 2021</t>
  </si>
  <si>
    <t>Hoàng Thị Thúy Anh
  Hoàng Thị Thúy Anh
 Nguyễn Vũ Nhật Chi
 Võ Thị Anh Thư
 Hoàng Thị Phương Anh
 Nguyễn Đặng Hải Thuỷ
 Nguyễn Thanh Diệu My
 Hồ Công Khá
 Trần Ngọc Thành Nhân
 Nguyễn Thị Ngọc Huyền
 Phan Thị Mơ
 Nguyễn Hữu Duân
 Trần Thị Sao Ly
 Nguyễn Thị Thu Hồng
 Phạm Xuân Hiếu
 Nguyễn Thị Phương
 Võ Thị Thu Vân</t>
  </si>
  <si>
    <t>30.21.020</t>
  </si>
  <si>
    <t>Khảo sát thực trạng an toàn vệ sinh thực phẩm quán Bún Bò Huế tại thành phố Huế năm 2021.</t>
  </si>
  <si>
    <t>Phạm Xuân Hiếu
  Nguyễn Vũ Nhật Chi
 Nguyễn Thị Ngọc Huyền
 Nguyễn Thị Phương
 Trần Thị Mỹ Trang
 Hoàng Bảo Anh
 Dương Đình Dũng
 Hoàng Thị Thúy Anh
 Phạm Thị Thanh Nhàn
 Bạch Thị Thu Trang
 Nguyễn Khoa Dũng
 Phan Văn Khánh
 Phan Thị Mơ
 Võ Thị Kim Anh
 Nguyễn Thị Trà My
 Hoàng Thị Phương Anh
 Nguyễn Thị Thanh Thùy</t>
  </si>
  <si>
    <t>30.21.021</t>
  </si>
  <si>
    <t>Nghiên cứu Hội chứng chuyển hóa trên bệnh nhân tăng huyết áp điều trị tại Trung tâm y tế thành phố Huế năm 2021.</t>
  </si>
  <si>
    <t>Nguyễn Anh Tem
  Trần Quốc Hùng
 Nguyễn Thị Hoài Phương
 Lê Phan Cát Tiên
 Nguyễn Đức Quý
 Lương Thị Thành
 Hồ Thị Thim
 Lê Thị Kim Chi
 Võ Thị Thu Vân
 Lê Thị Kim Ngân
 Hồ Thị Hòa
 Đặng Thị Thúy Hương
 Lê Thị Thùy Dung
 Nguyễn Thị Như Ngọc
 Nguyễn Thị Kim Anh
 Nguyễn Thị Thùy An
 Nguyễn Thị Thanh Trâm
 Nguyễn Thị Diệu Linh
 Hồ Thị Như Phương
 Hồ Thị Lam Phương
 Hồ Thị Bích Hà</t>
  </si>
  <si>
    <t>30.21.022</t>
  </si>
  <si>
    <t>Khảo sát tình hình chuẩn bị bệnh nhân trước mổ tại khoa Ngoại tổng hợp – Trung tâm Y tế Thành phố Huế</t>
  </si>
  <si>
    <t>Phan Thị Thùy Dương
  Phan Thị Thùy Dương
 Nguyễn Định
 Trần Quốc Hùng
 Trần Tấn
 Lê Diên Diễn
 Hoàng Văn Tân
 Đỗ Thị Tơ
 Trương Thị Như Ý
 Hồ Thị Cẩm Cát
 Nguyễn Thị Nhật Linh
 Tôn Nữ Tố Ngân
 Nguyễn Thị Như Ngọc
 Hoàng Thị Ý Nhi
 Đặng Mai Thủy Phương
 Trần Thị Hạnh
 Võ Thị Thu Vân
 Nguyễn Hoài Thu
 Lê Thị Diệu Huyền
 Lê Thị Hương Giang
 Đặng Thị Mỵ</t>
  </si>
  <si>
    <t>30.21.023</t>
  </si>
  <si>
    <t>NGHIÊN CỨU ĐẶC ĐIỂM  RỐI LOẠN LIPID MÁU Ở  BỆNH NHÂN ĐÁI THÁO ĐƯỜNG TYPE 2 ĐANG ĐIỀU TRỊ TẠI TRUNG TÂM Y TẾ THÀNH PHỐ HUẾ NĂM 2021</t>
  </si>
  <si>
    <t>Hồ Thị Thim
  Hồ Thị Thim
 Nguyễn Thị Hoài Phương
 Nguyễn Anh Tem
 Lương Thị Thành
 Nguyễn Thi Kim Chi
 Nguyễn Thị Thu Nga
 Lê Đức Anh
 Lê Thị Kim Ngân
 Hồ Thị Hòa
 Hồ Thị Bích Hà
 Đặng Thị Thúy Hương
 Lê Thị Thùy Dung
 Nguyễn Thị Như Ngọc
 Nguyễn Thị Kim Anh
 Hồ Đình Chiến
 Nguyễn Thị Thanh Trâm
 Nguyễn Thị Diệu Linh
 Nguyễn Thị Thùy An
 Nguyễn Trần Uyên Nhi</t>
  </si>
  <si>
    <t>30.21.024</t>
  </si>
  <si>
    <t>Đánh giá kết quả gây mê toàn thân trong phẫu thuât nạo VA bằng thìa Moure kết hợp nội soi tại trung tâm y tế Thành phố Huế năm 2021.</t>
  </si>
  <si>
    <t>Lê Diên Diễn
  Trần Quốc Hùng
 Le Dien Quang
 Phạm Hữu Nhân
 Nguyễn Duy Huy
 Nguyễn Xuân Hà
 Hoàng Văn Tân
 Nguyễn Khoa Hiếu
 Nguyễn Thị Lan Hương
 Huỳnh Thị Hiếu
 Đoàn Vĩnh Minh Trang
 Hoàng Thị Mỹ Linh
 Võ Thị Thu Vân
 Nguyễn Thị Khánh Ngọc
 Dương Thị Ngọc Quý
 Trần Thị Lệ Hương</t>
  </si>
  <si>
    <t>30.21.025</t>
  </si>
  <si>
    <t>“ Nghiên cứu vai trò của siêu âm trong chẩn đoán thoái hóa khớp gối nguyên phát ở những bệnh nhân đến khám và điều trị tại TTYT TP Huế năm 2021</t>
  </si>
  <si>
    <t>Nguyễn Thị Thu Nga
  Trần Ngọc Hiền
 Nguyễn Thị Như Liên
 Lê Phan Cát Tiên
 Hồ Thị Thim
 Lương Thị Thành
 Nguyễn Văn Hào
 Nguyễn Hoài Thu
 Phan Thị Mỹ Phương
 Lê Thị Qúy
 Võ Thỵ Ngọc Diệp
 Nguyễn Bảo Huy
 Mai Bao Trung
 Lê Gia Toàn
 Hoàng Phương Đông
 Nguyễn Thị Hải
 Nguyễn Trần Uyên Nhi
 Hồ Thị Như Phương
 Hồ Thị Hòa
 Hồ Đình Chiến</t>
  </si>
  <si>
    <t>06.21.026</t>
  </si>
  <si>
    <t>NGHIÊN CỨU ĐẶC ĐIỂM LÂM SÀNG VÀ KẾT QUẢ PHẪU THUẬT MỘNG THỊT KÉP TẠI BỆNH VIỆN MẮT HUẾ</t>
  </si>
  <si>
    <t>Bệnh viện Mắt</t>
  </si>
  <si>
    <t>Tôn Tuấn Phong
  Dương Thị Mèn
 Võ Nguyễn Thị Thủy Tiên
 Trương Thị Cẩm Trang</t>
  </si>
  <si>
    <t>06.21.027</t>
  </si>
  <si>
    <t xml:space="preserve">Nghiên cứu kết quả phẫu thuật đặt ống dẫn lưu tiền phòng trong điều trị Glôcôm tái phát tại  Bệnh viện Mắt Huế </t>
  </si>
  <si>
    <t>Nguyễn Thị Thanh Trúc
  Phạm Minh Trường
 Nguyễn Thế Hùng
 Nguyễn Thị Thanh Thúy</t>
  </si>
  <si>
    <t>06.21.028</t>
  </si>
  <si>
    <t xml:space="preserve">Nghiên cứu kết quả phẫu thuật lỗ hoàng điểm sử dụng xanh trypan  tại Bệnh viện Mắt Huế </t>
  </si>
  <si>
    <t>Phan Thị Thanh Thanh
  Lê Thị Mỹ Hạnh
 Lê Thị Thùy Trang
 Nguyễn Thị Như Ý
 Nguyễn Thị Quý</t>
  </si>
  <si>
    <t xml:space="preserve">
- Tính khoa học của phương pháp nghiên cứu: số lượng cần tính mẫu cụ thể hơn</t>
  </si>
  <si>
    <t>06.21.029</t>
  </si>
  <si>
    <t>Nghiên cứu đặc điểm lâm sàng và đánh giá kết quả điều trị lé ngoài từng lúc ở trẻ em tại Bệnh viện Mắt Huế</t>
  </si>
  <si>
    <t>Hồ Hoàng Phương Thảo
  Dương Nguyễn Thanh Sơn
 Châu Việt Hòa
 Lê Thị Thùy Trang
 Lê Văn Hòa
 Tống Ngô Như Quý</t>
  </si>
  <si>
    <t>06.21.030</t>
  </si>
  <si>
    <t>Đánh giá thực trạng tuân thủ quy trình kỹ thuật theo bảng kiểm của điều dưỡng tại bệnh viện Mắt Huế</t>
  </si>
  <si>
    <t>Lê Thị Thùy Trang
  Lê Trương Phương Anh
 Tống Ngô Như Quý
 Nguyễn Thị Thanh Thúy
 Nguyễn Thị Phương Thu
 Dương Thị Mèn</t>
  </si>
  <si>
    <t>28.21.031</t>
  </si>
  <si>
    <t>Nghiên cứu một số trực khuẩn Gram âm sinh enzyme β- lactamase phổ rộng phân lập tại Trung tâm Y tế huyện Phú Vang</t>
  </si>
  <si>
    <t>TTYT huyện Phú Vang</t>
  </si>
  <si>
    <t>Đoàn Nguyễn Hoài Lê
  Trương Như Sơn
 Nguyễn Văn Hữu
 Tôn Thất Độ
 Hồ Hữu Hoàng
 Hoàng Trọng Quý
 Nguyễn Thị Túy Hà
 Bùi Nhơn
 Huỳnh Ngọc Dũng
 Đặng Thị Kim Trúc
 Nguyễn Thị Nhân
 Hà Thị Thanh Thúy
 Đỗ Thị Kim Na
 Nguyễn Thị Nở
 Nguyễn Thị Phượng
 Lê Thị Lành
 Nguyễn Văn Thành</t>
  </si>
  <si>
    <t>28.21.032</t>
  </si>
  <si>
    <t>Thực trạng kiến thức, thực hành về an toàn vệ sinh thực phẩm của người chế biến thực phẩm tại bếp ăn tập thể một số trường tiểu học, mầm non huyện Phú Vang năm 2021</t>
  </si>
  <si>
    <t>Nguyễn Minh Hùng
  Đăng Văn Tuấn
 Hoàng Trọng Quý
 Bùi Nhơn
 Võ Thị Thanh Thúy
 Võ Văn Hiếu
 Trần Thị Thảo Quyên
 Nguyễn Thị Thủy
 Nguyễn Ái Thùy Phương
 Trần Đoàn Quốc Long
 Đỗ Công Tráng
 Đoàn Nguyễn Hoài Lê
 Trương Thị Yến
 Nguyễn Thị Thới</t>
  </si>
  <si>
    <t>28.21.033</t>
  </si>
  <si>
    <t>Đánh giá tình trạng phản vệ ở Trung Tâm Y Tế hyện Phú Vang giai đoạn 2020 - 2021</t>
  </si>
  <si>
    <t>Phạm Hữu Tài
  Phan Thị Kim Chi
 Trần Đại Ái
 Tôn Thất Độ
 Lê Xuân Đức
 Nguyễn Văn Hữu
 Nguyễn Thị Phương Thảo
 Phạm Thị Lan Phương
 Nguyễn Thị Như Thủy
 Lê Thị Lệ Diễm
 Lê Thị Huy
 Phan Thị Mỹ Ly
 Ngô Thị Liên
 Lê Thị Trang
 Trần Thị Kim Anh</t>
  </si>
  <si>
    <t>28.21.034</t>
  </si>
  <si>
    <t>Nghiên cứu nhu cầu chăm sóc của người cao tuổi và một số yếu tố liên quan tại huyện Phú Vang, tỉnh Thừa Thiên Huế năm 2021</t>
  </si>
  <si>
    <t>Đăng Văn Tuấn
  Đỗ Công Tráng
 Bùi Nhơn
 Nguyễn Thị Kiều Mi
 Hồ Hữu Hoàng
 Võ Trọng Hùng
 Phan Nguyễn Văn Triều
 Lê Thị Hoa
 Nguyễn Thị Tú
 Lê Văn Vũ
 Trần Hoàng Bảo Châu
 Hồ Võ Thị Như Mai</t>
  </si>
  <si>
    <t>28.21.035</t>
  </si>
  <si>
    <t>Nghiên cứu sử dụng Ephedrin tiêm tĩnh mạch dự phòng tụt huyết áp sau gây tê tủy sống mổ lấy thai tại Trung tâm y tế huyện Phú Vang</t>
  </si>
  <si>
    <t>Lê Xuân Đức
  Lê Đình Nhân
 Ngô Thị An
 Lê Thanh Hà
 Phan Thị Kim Chi
 Nguyễn Văn Tín
 Phan Thị Thùy Phi
 Nguyễn Thị Kim Sương
 Lê Thị Thu Trang
 Nguyễn Thị Thanh Thủy
 Nguyễn Thị Xoa
 Lê Thị Phú
 Phan Thanh Hoa
 Lê Thị Na
 Nguyễn Thị Hồng Dung
 Nguyễn Minh Trí
 La Thành Nhơn</t>
  </si>
  <si>
    <t>11.21.036</t>
  </si>
  <si>
    <t>Đánh giá thực trạng và chất lượng nước uống cho học sinh tiểu học các trường trên địa bàn thành phố Huế năm 2021</t>
  </si>
  <si>
    <t>Chi cục an toàn vệ sinh thực phẩm</t>
  </si>
  <si>
    <t>Võ Thị Bạch Nhạn
  Trương Thị Lan Hương
 Huỳnh Trường Ngọ
 Dương Xuân Hồng
 Huỳnh Kim Hoàng
 Võ Đông Nhật
 Hồ Văn Tuấn</t>
  </si>
  <si>
    <t>11.21.037</t>
  </si>
  <si>
    <t>“Thực trạng quản lý các bữa ăn đông người tại thị xã Hương Thủy tỉnh Thừa Thiên Huế năm 2021”</t>
  </si>
  <si>
    <t>Lê Viết Thận
  Trương Thị Lan Hương
 Lường Thanh Hải
 Lê Văn Quảng
 Trần Thị Hồng Vân
 Đỗ Thị Kim Phương
 Võ Đông Nhật
 Ngô Ngọc Tuấn
 Nguyễn Văn Đạt
 Trần Đức Tuấn
 Nguyễn Thị Tịnh Nguyệt
 Nguyễn Đình Minh Nhật</t>
  </si>
  <si>
    <t>24.21.038</t>
  </si>
  <si>
    <t>Đánh giá hiệu quả điều trị bệnh Đau thần kinh tọa bằng phương pháp điện châm kết hợp với kéo giãn cột sống bằng máy tại khoa YHCT- PHCN, Trung tâm y tế Huyện A Lưới năm 2021</t>
  </si>
  <si>
    <t>TTYT huyện A Lưới</t>
  </si>
  <si>
    <t>Đoàn Minh Châu
  Hồ Bách Thắng
 Trần Văn Dân
 Nguyễn Thành Trung
 Lê Quang Thiết
 Nguyễn Thị Hưa
 Hồ Thị Kim Ngân
 Hồ Thị Lý
 Lê Thị Trà My
 Trần Thị Minh Nguyệt
 Trần Duy Anh
 Phạm Quang Chí
 Phạm Trường Giang
 Hồ Thị Linh Khang
 Lê Thị Ngái
 Phan Thị Lệ Thủy
 Nguyễn Thanh
 Trần Huyền Nhi
 Nguyễn Thị Thu Hiền
 Lưu Thị Thanh Nhàn
 Hồ Thị Thanh Huyền</t>
  </si>
  <si>
    <t>24.21.039</t>
  </si>
  <si>
    <t>“Đánh giá kiến thức của các bà mẹ người dân tộc thiểu số có con &lt; 01 tuổi về lợi ích của tiên chủng đầy đủ năm 2021 Huyện A Lưới, tỉnh Thừa Thiên Huế".</t>
  </si>
  <si>
    <t>Dương Minh Trí
  Hồ Bách Thắng
 Hồ Xuân Đường
 Hà Văn Sơn
 Phan Thị Mai Trang
 Nguyễn Hồng Tum
 Tân Thiên Liêm
 Lê Thị Hồng Thắm
 Hồ Văn Bắc
 Hồ Thị Hà
 Hồ Thị Hồng
 Lê Thị Khánh
 Lê Thị Lương
 Nguyễn Thị Bông
 Lê Hoàng An
 Nguyễn Thị Trà Linh
 Nguyễn Thị Thanh Thủy
 Nguyễn Duy Nhân
 Dương Đình Quang Duy
 Phan Thị Thơi</t>
  </si>
  <si>
    <t xml:space="preserve">
- Tính khoa học của phương pháp nghiên cứu: ghi thống nhất trong đối tượng nghiên cứu " là các bà mẹ người dân tộc thiểu số có con dưới 1 tuổi"</t>
  </si>
  <si>
    <t>24.21.040</t>
  </si>
  <si>
    <t>Đánh giá tỷ số giới tính khi sinh tại huyện A Lưới tỉnh Thừa Thiên Huế</t>
  </si>
  <si>
    <t>Hoàng Xuân Hiếu
  Hồ Bách Thắng
 Dương Minh Trí
 Hồ Thị Huệ
 Lê Thị Bích Liên
 Phạm Quang Chí
 Văn Thị Lan Dung
 Hà Thị Sang
 Nguyễn Thị Thanh
 Hoàng Thị Vân
 Dương Đình Quang Duy
 Nguyễn Văn Mẫn
 Nguyễn Thành Long
 Lê Hoài Nam
 Trần Thị Phan
 Phan Thị Thơi
 Trần Văn Tâm
 Nguyễn Thị Tím
 Nguyễn Thị Sơn Ca
 Hồ Thị Bì
 Lê Quang Phú</t>
  </si>
  <si>
    <t>24.21.041</t>
  </si>
  <si>
    <t>“Đánh giá thực trạng nhiêm khuẩn vết mổ các phẫu thuât thực hiện tại khoa Ngoại tổng hợp-Chăm sóc sức khỏe sinh sản của Trung tâm y tế huyện A Lưới, tỉnh Thừa Thiên Huế năm 2021”</t>
  </si>
  <si>
    <t>Hồ Thị Danh
  Trần Thị Phan
 Phan Thị Thơi
 Trần Ngọc Lánh
 Hà Thị Kim Ánh
 Nguyễn Thị Tính
 Kê Thị Hoàng
 Nguyễn Mai Phương
 Lê Thị Kim Thương
 Nguyễn Thị Thúy Nhung
 Võ Văn Hoành
 Trần Duy Anh</t>
  </si>
  <si>
    <t>24.21.042</t>
  </si>
  <si>
    <t>“Nghiên cứu mô hình bệnh tật của trẻ em điều trị nội trú tại Trung tâm y tế huyện A Lưới trong 2 năm 2020 – 2021”</t>
  </si>
  <si>
    <t>Lê Đức Quý
  Hồ Bách Thắng
 Dương Đình Quang Duy
 Phạm Quang Chí
 Lê Thị Diệu Hồng
 Hồ Thanh Lệ
 Lê Thị Thu Hà
 Lê Thị Diễm Phúc
 Lê Thị Ngọc Hà
 Trần Nguyễn Uyên Phương
 Lê Thị Hồng Nga
 Hoàng Thị Mỹ Linh
 Trần Kê Y Nhi
 Ra Pát Thị Ly Nê
 Trần Văn Dân
 Nguyễn Thị Thu Hiền
 Nguyễn Thị Bông
 Nguyễn Ngọc Hùng
 Lê Hoàng An
 Đoàn Thị Tuyết</t>
  </si>
  <si>
    <t>24.21.043</t>
  </si>
  <si>
    <t>“Nghiên cứu tình hình chăm sóc trước sinh và một số yếu tố liên quan của bà mẹ có con dưới một tuổi tại huyện A Lưới, tỉnh Thừa Thiên Huế năm 2021”</t>
  </si>
  <si>
    <t>Nguyễn Thị Hằng
  Hồ Bách Thắng
 Dương Minh Trí
 Trần Thị Phan
 Hồ Thị Danh
 Nguyễn Ngọc Hùng
 Lê Văn Hoạt
 Phan Thị Thơi
 Nguyễn Thanh Giang
 Lê Thị Quyền
 Nguyễn Thị Bông
 Hà Thị Kim Ánh
 Lê Thị Ái Lâm
 Nguyễn Thị Thúy Nhung
 Hồ Xuân Đường
 Nguyên Piu Tròn
 Hồ Văn Tiêm
 Hồ Thị Hoa
 Hoàng Tô Ni Sa
 A Viết Hanh
 Hồ Văn Ngửi</t>
  </si>
  <si>
    <t>24.21.044</t>
  </si>
  <si>
    <t>Nghiên cứu đánh giá mô hình bệnh tật điều trị nội trú tại Trung tâm Y tế huyện A Lưới năm 2021</t>
  </si>
  <si>
    <t>Trần Văn Dân
  Hồ Bách Thắng
 Nguyễn Thị Thu Hiền
 Lê Thị Mai Diệu
 Lê Thị Diệu Hồng
 Hà Thị Sang
 Trương Thị Lý
 Trương Ánh Nguyệt
 Đặng Hà
 Hồ Xuân Đường
 Đoàn Minh Châu
 Lê Đức Quý</t>
  </si>
  <si>
    <t>24.21.045</t>
  </si>
  <si>
    <t>“ĐÁNH GIÁ TỶ LỆ MẮC ĐÁI ĐƯỜNG TẠI 3 XÃ Ở SÂN BAY A SO CŨ NHIỄM DIGOXIN TẠI HUYỆN A LƯỚI”</t>
  </si>
  <si>
    <t>Hồ Bách Thắng
  Hồ Thị Huệ
 Nguyễn Thành Long
 Lê Thị Bích Liên
 Nguyễn Ngọc Hùng
 Lê Hoàng An
 Hồ Thị Hoa
 Hồ Thị Kiều Oanh
 Nguyên Piu Tròn
 Hồ Văn Thời
 Trần Anh Quyết
 Hồ Văn Thế
 Trần Thuấn
 Võ Văn Hoành
 Lê Văn Khay
 Nguyễn Văn Thanh
 Nguyễn Văn Mẫn
 Nguyễn Thị Thúy
 Nguyễn Thị Thúy Hà
 Nguyễn Thị Hà Oanh</t>
  </si>
  <si>
    <t>13.21.046</t>
  </si>
  <si>
    <t>Nghiên cứu tình trạng rối loạn Lipid máu trên bệnh nhân Tăng huyết áp đang điều trị tại phòng Bảo vệ sức khoẻ cán bộ tỉnh Thừa Thiên Huế năm 2021</t>
  </si>
  <si>
    <t>Phòng bảo vệ sức khỏe cán bộ</t>
  </si>
  <si>
    <t>Huỳnh Công Minh
  Huỳnh Công Minh
 Lê Viết Khâm
 Lê Trung Quân
 Hồ Thúy Mai
 Nguyễn Văn Tha
 Hồ Thị Ngọc Anh
 Bùi Quang Vinh
 Hoàng Ngọc Hiếu Trọng
 Nguyễn Thị Thanh Thúy
 Huỳnh Thị Sáu</t>
  </si>
  <si>
    <t>13.21.047</t>
  </si>
  <si>
    <t>Khảo sát nồng độ Lipid máu ở bệnh nhân đái tháo đường trước và sau điều trị Statin tại Phòng Bảo vệ sức khỏe cán bộ Tỉnh Thừa Thiên Huế năm 2021- 2022</t>
  </si>
  <si>
    <t>Lê Viết Khâm
  Huỳnh Công Minh
 Nguyễn Văn Tha
 Hồ Thúy Mai
 Hồ Thị Ngọc Anh
 Lê Trung Quân
 Nguyễn Thị Hằng
 Đặng Anh Tuấn
 Huỳnh Thế Thiện Giác
 Bùi Quang Vinh
 Nguyễn Thị Thanh Thúy
 Huỳnh Thị Sáu
 Hoàng Ngọc Hiếu Trọng</t>
  </si>
  <si>
    <t>13.21.048</t>
  </si>
  <si>
    <t>Đánh giá một số đặc điểm lâm sàng và kích thước, hình ảnh phì đại Tiền liệt tuyến lành tính bằng siêu âm trên xương mu ở bệnh nhân Tăng huyết áp đến khám và điều trị tại Phòng Bảo vệ sức khỏe cán bộ Tỉnh Thừa Thiên Huế năm 2021.</t>
  </si>
  <si>
    <t>Hồ Thị Ngọc Anh
  Huỳnh Công Minh
 Lê Viết Khâm
 Huỳnh Thế Thiện Giác
 Hoàng Ngọc Hiếu Trọng</t>
  </si>
  <si>
    <t>09.21.049</t>
  </si>
  <si>
    <t>Nghiên cứu một số tác dụng ngoại tháp của thuốc chống loạn thần và yếu tố liên quan ở bệnh nhân Tâm thần phân liệt đang điều trị nội trú tại Bệnh viện Tâm thần Huế năm 2021</t>
  </si>
  <si>
    <t>Bệnh viện Tâm Thần</t>
  </si>
  <si>
    <t>Nguyễn Ngọc Thượt
  Bùi Minh Bảo
 Nguyễn Đoàn Thanh Mai
 Hoàng Trọng Nghĩa
 Lê Đình Thống
 Nguyễn Hữu Tuấn
 Nguyễn Thị Định
 Trương Thị Diệu Tiên
 Nguyễn Khoa Thanh Sơn
 Nguyễn Thị Tuyết Huệ
 Nguyễn Thị Thoa
 Trần Thị Trà My</t>
  </si>
  <si>
    <t>02.21.050</t>
  </si>
  <si>
    <t>Nghiên cứu tình hình thiếu máu của trẻ em dưới 06 tuổi đến khám và điều trị tại Bệnh viện đa khoa Bình Điền năm 2021</t>
  </si>
  <si>
    <t>Bệnh viện ĐK Bình Điền</t>
  </si>
  <si>
    <t>Lê Thị Lanh
  Phan Lê Minh Tuấn
 Nguyễn Thị Thu Hà
 Trương Thị Hồng Kiều
 Lê Thị Hoài Thu
 Lê Thị Ngọc Quý
 Đỗ Thị Hoàng Nhung
 Nguyễn Thanh Bình
 Trần Thị Hằng
 Ngô Thị Uyển Nhi
 Bùi Thị Hồng Liên
 Bùi Thị Hải
 Nguyễn Thị Lan
 Võ Thị Huyền Trang</t>
  </si>
  <si>
    <t>02.21.051</t>
  </si>
  <si>
    <t>Đánh giá kết quả điều trị đau vai gáy bằng phương pháp điện châm, xoa bóp bằng tay và bài thuốc Quyên tý thang tại Bệnh viện đa khoa Bình Điền năm 2021</t>
  </si>
  <si>
    <t>Nguyễn Văn Hà
  Phan Lê Minh Tuấn
 Hoàng Phước Ngọc Trâm
 Ngô Cưu
 Phan Thị Phương
 Nguyễn Linh San
 Nguyễn Thị Kim Hằng
 Đoàn Thị Thu Nguyệt
 Trần Thị Ni Na
 Trần Văn Sáng
 Trần Huy Hoàng
 Ngô Thị Mỹ Duyên
 Hoàng Thị Oanh</t>
  </si>
  <si>
    <t>02.21.052</t>
  </si>
  <si>
    <t>Khảo sát kiến thức, thái độ, thực hành của các bà mẹ chăm sóc trẻ dưới 5 tuổi nhiễm khuẩn hô hấp cấp tính tại Bệnh viện đa khoa Bình Điền năm 2021</t>
  </si>
  <si>
    <t>Nguyễn Ngà
  Phan Lê Minh Tuấn
 La Thị Mỹ Huyền
 Hoàng Thị Nhâm
 Văn Viết Vũ
 Lê Thị Hoài Thu
 Nguyễn Trọng Thái
 Võ Thị Huyền Trang
 Nguyễn Thị Thu Hà
 Nguyễn Thị Toàn Thắng
 Phan Thị Phương
 Trịnh Đình Dũng
 Hoàng Thị Kim Liên
 Trương Thị Uyển Nhi
 Võ Huy Nhật Trường
 Nguyễn Đăng Sơn</t>
  </si>
  <si>
    <t>02.21.053</t>
  </si>
  <si>
    <t>Nghiên cứu tình hình tiền đái tháo đường và một số yếu tố liên quan ở bệnh nhân từ 45-79 tuổi đến khám và điều trị tại Bệnh viện Đa khoa Bình Điền năm 2021</t>
  </si>
  <si>
    <t>Trần Bắc
  Phan Lê Minh Tuấn
 Nguyễn Thanh Sơn
 Ngô Cưu
 Nguyễn Đăng Sơn
 Phan Thị Phương
 Trần Thị Hằng
 Lê Thị Ngọc Quý
 Lê Thị Hoài Thu
 Lê Thị Thu Hương
 Võ Thị Huyền Trang
 Trần Thị Hoa
 Lê Thị Hoài
 Nguyễn Thị Lan
 Lê Trần Hoài Thư
 Phan Thị Như Ngọc</t>
  </si>
  <si>
    <t>02.21.054</t>
  </si>
  <si>
    <t>Đánh giá kiến thức, thái độ, thực hành của người bệnh hen phế quản đến khám và điều trị tại Bệnh viện đa khoa Bình Điền năm 2021</t>
  </si>
  <si>
    <t>La Thị Mỹ Huyền
  Phan Lê Minh Tuấn
 Hoàng Thị Nhâm
 Lê Thị Hoài
 Phan Thi Nga
 Phan Thị Phương
 Trịnh Đình Dũng
 Nguyễn Thị Toàn Thắng
 Đoàn Thị Thu Nguyệt
 Lê Thị Hoài Thu
 Đỗ Thị Hoàng Nhung
 Nguyễn Thanh Bình
 Lê Thị Thu Hương
 Võ Thị Huyền Trang</t>
  </si>
  <si>
    <t>01.21.055</t>
  </si>
  <si>
    <t>Đánh giá hiệu quả điều trị bệnh thoái hóa khớp gối bằng điện châm kết hợp với bài thuốc Độc hoạt tang ký sinh thang gia giảm tại Bệnh viện Đa khoa Chân Mây năm 2021</t>
  </si>
  <si>
    <t>Bệnh viện ĐK Chân Mây</t>
  </si>
  <si>
    <t>Nguyễn Như Bảo Thiện
  Nguyễn Như Bảo Thiện
 Trần Tiến Đạt
 Đinh Ngọc Anh
 Nguyễn Thị Trúc Ly</t>
  </si>
  <si>
    <t>01.21.056</t>
  </si>
  <si>
    <t>Mức độ đau và các yếu tố liên quan sau mổ lấy thai ở Sản phụ  tại Bệnh viện đa khoa Chân Mây</t>
  </si>
  <si>
    <t>Hoàng Văn Thám
  Ngô Văn Dũng
 Trần Toàn
 Trần Thị Hạnh
 Phan Thị Tịnh Như
 Nguyễn Thị Phương</t>
  </si>
  <si>
    <t>25.21.057</t>
  </si>
  <si>
    <t>Đánh giá tình hình sức khỏe nam thanh niên từ 18 đến 25 tuổi khám tuyển nghĩa vụ quân sự tại Hội đồng nghĩa vụ quân sự huyện Nam Đông năm 2020</t>
  </si>
  <si>
    <t>TTYT huyện Nam Đông</t>
  </si>
  <si>
    <t>Nguyễn Hữu Can
  Võ Phi Long
 Nguyễn Ngọc Thích
 Ho Viet Thoai
 Hồ Thị Thúy Ngân
 Nguyễn Thị Kiểu
 Mai Thị Phương Loan
 Nguyễn Duy Đức
 Đặng Thị Mỹ Châu
 Trương Thị Phượng
 Nguyễn Ngọc Nhiên
 Văn Thị Thanh Hương
 Đinh Thị Thế
 Nguyễn Thị Diệu Hiền
 Phạm Ngọc Mai
 Lê Thị Nhã Ái
 Lê Thị Ngọc Cẩm
 Nguyễn Thị Lan
 Diệp Thị Vân
 Lê Khánh Duy
 Trần Thị Ánh</t>
  </si>
  <si>
    <t>25.21.058</t>
  </si>
  <si>
    <t>Đánh giá hiệu quả điều trị đau vai gáy do thoái hóa cột sống cổ bằng điện châm kết hợp bài thuốc “Quyên tý thang gia giảm” tại Khoa YHCT và PHCN- Trung tâm Y tế huyện Nam Đông năm 2021</t>
  </si>
  <si>
    <t>Nguyễn Khắc Tân
  Võ Phi Long
 Nguyễn Ngọc Thích
 Nguyễn Thị Kiểu
 Trần Thị Xuân Thủy
 Nguyễn Thị Kim Diệu
 Nguyễn Công Trường
 Nguyễn Duy Đức
 Phan Thị Thanh
 Diệp Thị Vân
 Trần Hoài Lâm
 Trần Thị Hương
 Nguyễn Thị Lan
 Trần Thị Minh Thúy
 Nguyễn Văn Cường
 Hồ Thị Thúy Ngân
 Ngô Nữ Khánh Linh
 Nguyễn Xuân Hải
 Nguyễn Trọng Tài
 Nguyễn Thị Ánh Hồng
 Nguyễn Trọng Tấn
 Lê Viết Vĩ</t>
  </si>
  <si>
    <t>25.21.059</t>
  </si>
  <si>
    <t>“Nghiên cứu các yếu tố liên quan đến bệnh tiêu chảy ở trẻ em dưới 60 tháng tuổi vào điều trị nội trú tại Trung tâm Y tế huyện Nam Đông năm 2021”.</t>
  </si>
  <si>
    <t>Trần Thị Minh Thúy
  Võ Phi Long
 Nguyễn Ngọc Thích
 Hồ Thị Thúy Ngân
 Trần Thị Xuân Thủy
 Nguyễn Khắc Tân
 Nguyễn Trọng Tấn
 Trần Thị Hương
 Nguyễn Thị Lan
 Hồ Thị Êm
 Nguyễn Thị Hồng
 Mai Thi Thiên Trang
 Nguyễn Thị Thu Thủy
 Phạm Ngọc Mai
 Hoàng Thị Thu
 Hồ Thị Phú
 Nguyễn Thị Kiểu
 Diệp Thị Vân
 Văn Thị Thanh Hương
 Hoàng Mạnh
 Đoàn Thị Kim Sơn</t>
  </si>
  <si>
    <t>25.21.060</t>
  </si>
  <si>
    <t>“Nghiên cứu đặc điểm tổn thương và đánh giá kết quả điều trị vết thương bàn tay tại Trung tâm Y tế Nam Đông tỉnh Thừa Thiên Huế từ năm 2020 đến năm 2021”.</t>
  </si>
  <si>
    <t>Lê Viết Vĩ
  Võ Phi Long
 Nguyễn Ngọc Thích
 Nguyễn Hữu Can
 Hồ Thị Thúy Ngân
 Nguyễn Duy Đức
 Nguyễn Thị Lan
 Lê Khánh Duy
 Nguyễn Văn Huy
 Trần Thị Ánh
 Lê Thị Ngọc Cẩm
 Phạm Thị Thảo
 Diệp Thị Vân
 Đào Thị Thu Thủy
 Nguyễn Thị Thuỳ My
 Đoàn Xuân Minh
 Ngô Thị Mẫn
 Hoàng Mạnh
 Nguyễn Công Trường
 Nguyễn Thị Kiểu
 Hồ Thị Thu Thanh</t>
  </si>
  <si>
    <t>25.21.061</t>
  </si>
  <si>
    <t>Sự hiểu biết của bệnh nhân ngoại trú về tương tác một số loại thuốc thường dùng với thức ăn và đồ uống tại khoa khám bệnh Trung tâm Y tế huyện Nam Đông năm 2021</t>
  </si>
  <si>
    <t>Nguyễn Duy Đức
  Võ Phi Long
 Nguyễn Ngọc Thích
 Hồ Thị Thúy Ngân
 Nguyễn Công Trường
 Hoàng Dũng
 Đoàn Thị Mộng
 Phan Thị Thanh
 Nguyễn Thị Kiểu
 Hoàng Thị Thu Hiền
 Đặng Anh Thắng
 Hoàng Duy Phương
 Nguyễn Thị Thanh Tâm
 Hồ Thị Thu Thanh
 Văn Thị Thanh Hương
 Nguyễn Thị Kim Ngọc
 Nguyễn Khắc Tân
 Mai Thị Hồng Nhung
 Lưu Đức Phú
 Nguyễn Trung Thành</t>
  </si>
  <si>
    <t>25.21.062</t>
  </si>
  <si>
    <t>Nghiên cứu thực trạng đảm bảo an toàn tiêm chủng và một số yếu tố liên quan tại 10 Trạm Y tế xã/thị trấn, huyện Nam Đông, tỉnh Thừa Thiên Huế năm 2021</t>
  </si>
  <si>
    <t>Hồ Thị Thúy Ngân
  Võ Phi Long
 Nguyễn Ngọc Thích
 Ho Viet Thoai
 Nguyễn Duy Đức
 Nguyễn Thị Kiểu
 Trần Hoài Lâm
 Trương Thị Phượng
 Đinh Thị Thế
 Mai Thị Phương Loan
 Lê Thị Nhã Ái
 Đặng Thị Mỹ Châu
 Nguyễn Thị Diệu Hiền
 Phạm Ngọc Mai
 Nguyễn Ngọc Nhiên
 Văn Thị Thanh Hương
 Phan Thị Thanh
 Hồ Thị Thu Thanh
 Nguyễn Công Trường
 Nguyễn Khắc Tân
 Nguyễn Thị Ngân</t>
  </si>
  <si>
    <t>32.21.063</t>
  </si>
  <si>
    <t>Khảo sát Kiến thức, thái độ thực hành và nhu cầu chăm sóc y tế của bệnh nhân tăng huyết áp đang điều trị tại khoa khám bệnh –Trung tâm y tế thị xã Hương trà, tỉnh Thừa Thiên - Huế năm 2021</t>
  </si>
  <si>
    <t>TTYT TX Hương Trà</t>
  </si>
  <si>
    <t>Dương Vĩnh Khánh
  Dương Vĩnh Khánh
 Lê Quang Hiệp
 Thái Văn Tuấn
 Nguyễn Thị Như Thành
 Dương Thị Minh Trang
 Cao Thị Thanh Huệ
 Lê Thị Lành
 Trần Giang Đông
 Lê Thị Huyền Trang</t>
  </si>
  <si>
    <t xml:space="preserve">
- Tính khoa học của phương pháp nghiên cứu: - Cần thống nhất tên gọi: Khoa khám bệnh - bệnh viện đa khoa hay TTYT Thị xã Hương Trà ở tên đề tài và ở các mục tiêu nghiên cứu, cũng như ở tất cả các trang trong đề tài.&amp;#x0D
- Vừa chọn mẫu thuận tiện (tất cả bệnh nhân tăng huyết áp đến khám và điều trị tại bệnh viên trong năm 2021) vừa tính cơ mẫu (300 mẫu), nếu năm 2021 không đủ 300 mẫu thì đề tài được giải quyết như thế nào?</t>
  </si>
  <si>
    <t>32.21.064</t>
  </si>
  <si>
    <t>Khảo sát kiến thức, thực hành về kiểm soát Hen của bệnh nhân Hen phế quản trên 16 tuổi đến khám và điều trị tại Trung tâm Y tế Thị xã Hương Trà năm 2021</t>
  </si>
  <si>
    <t>Thái Văn Tuấn
  Lê Quang Hiệp
 Trần Duy Kiến
 Trần Hữu Quang
 Đỗ Tài
 Lê Viết Ngân
 Lê Thị Trâm
 Lê Thị Lành
 Nguyễn Thị Hồng Nhi</t>
  </si>
  <si>
    <t xml:space="preserve">
- Tính khoa học của phương pháp nghiên cứu: Thiếu phụ lục biểu mãu sử dụng cho khảo sát mục tiêu 2</t>
  </si>
  <si>
    <t>32.21.065</t>
  </si>
  <si>
    <t>NGHIÊN CỨU KIẾN THỨC, THÁI ĐỘ, HÀNH VI VÀ NHU CẦU VỀ SÀNG LỌC TRƯỚC SINH VÀ SƠ SINH CỦA PHỤ NỮ CÓ CHỒNG TRONG ĐỘ TUỔI SINH ĐẺ TẠI THỊ XÃ HƯƠNG TRÀ, TỈNH THỪA THIÊN HUẾ NĂM 2021</t>
  </si>
  <si>
    <t>Ngô Văn Vinh
  Ngô Văn Vinh
 Dương Thị Nữ
 Phan Nhật Tân
 Trần Thị Kiều Trâm
 Hà Thị Thu Ngân
 Dương Thị Nhi
 Nguyễn Thị Huệ
 Nguyễn Thị Nga
 Nguyễn Hữu Nhi</t>
  </si>
  <si>
    <t>32.21.066</t>
  </si>
  <si>
    <t>Nghiên cứu kiến thức, thái độ, thực hành phòng chống bệnh tay chân miệng của bà mẹ có con dưới 5 tuổi tại thị xã Hương Trà, tỉnh Thừa Thiên Huế năm 2021</t>
  </si>
  <si>
    <t>Nguyễn Quốc Phòng
  Nguyễn Quốc Phòng
 Lê Quang Hiệp
 Đặng Thị Thu Vân
 Trần Thị Ngân
 Lê Đình Tuấn
 Dương Thị Thanh Thảo
 Lê Thị Kiều Oanh
 Dương Thị Hà
 Đinh Tiên Hoàn
 Nguyễn Xuân Việt</t>
  </si>
  <si>
    <t>32.21.067</t>
  </si>
  <si>
    <t>Đánh giá tác dụng giãn cơ của rocuronium liều 0,3 mg/kg trong gây mê nội khí quản cho phẫu thuật cắt Amydale tại TTYT thị xã Hương Trà</t>
  </si>
  <si>
    <t>Lê Thị Ánh Tuyết
  Lê Thị Ánh Tuyết
 Trương Giao
 Phan Văn Cương
 Tống Thị Hoài Nhung
 Phan Nguyễn Ái Ngọc
 Nguyễn Thị Hồng Nhung
 Nguyễn Thị Xuân Lan
 Trần Thị Như Thủy
 Trần Thị Thúy</t>
  </si>
  <si>
    <t>28.21.068</t>
  </si>
  <si>
    <t>Nghiên cứu tình hình phẫu thuật nội soi u nang buồng trứng tại Trung tâm Y tế huyện Phú Vang năm 2021</t>
  </si>
  <si>
    <t>Bùi Dũng
  Trương Như Sơn
 Nguyễn Minh Hùng
 Nguyễn Văn Tín
 Bùi Nhơn
 Nguyễn Văn Đại
 Lê Xuân Đức
 Lê Thanh Hà
 Phan Thị Thùy Phi
 Nguyễn Thị Thủy
 Nguyễn Thị Phương Loan
 Lê Thị Hồng Phú
 Phan Thị Thùy Dương
 Lưu Thị Hồng Liên
 Dương Thị Hoài Thương</t>
  </si>
  <si>
    <t>23.21.069</t>
  </si>
  <si>
    <t>Nghiên cứu tình trạng Suy dinh dưỡng trẻ em dưới 5 tuổi và một số yếu tố liên quan tại huyện Phú Vang, tỉnh Thừa Thiên Huế năm 2021</t>
  </si>
  <si>
    <t>Trung tâm kiểm soát bệnh tật</t>
  </si>
  <si>
    <t>Nguyễn Thị Thanh Nhàn
  Lê Thị Sông Hương
 Trần Đạo Phong
 Lê Văn Hoàn
 Trần Thị Mỹ Hạnh
 Lê Thị Phùng Mỹ
 Trương Thị Liên
 Đặng Như Vinh
 Trần Đạo Vinh
 Bùi Trung Thành
 Nguyễn Thị Hiệp
 Hoàng Thị Lệ Xuân
 Nguyễn Thị Thu Hằng
 Lâm Phan Liên Nhi
 Lê Thị Ánh Nguyệt
 Nguyễn Phạm Thùy Nhiên</t>
  </si>
  <si>
    <t>23.21.070</t>
  </si>
  <si>
    <t>Nghiên cứu tình hình thừa cân - béo phì và các yếu tố liên quan ở lứa tuổi mẫu giáo tại các trường Mầm non thành phố Huế năm 2021</t>
  </si>
  <si>
    <t>Trần Thị Mỹ Hạnh
  Hà Thị Mỹ Dung
 Lê Thị Phùng Mỹ
 Trần Đạo Phong
 Lê Thị Sông Hương
 Nguyễn Thị Thu Hằng
 Trương Thị Liên
 Lâm Phan Liên Nhi
 Lê Văn Hoàn
 Trần Đạo Vinh
 Nguyễn Thị Thanh Nhàn</t>
  </si>
  <si>
    <t>23.21.071</t>
  </si>
  <si>
    <t>Nghiên cứu về nhận thức và tình hình sử dụng màn chống muỗi để phòng tránh bệnh sốt rét của người dân tại huyện A Lưới tỉnh Thừa Thiên Huế năm 2021.</t>
  </si>
  <si>
    <t>Lê Thị Phương Nhi
  Hoàng Văn Đức
 Nguyễn Bảo Trí
 Lê Đình Hữu
 Nguyễn Quốc Huy
 Nguyễn Chí Hùng
 Nguyễn Thị Vân
 Tôn Nữ Phương Dung</t>
  </si>
  <si>
    <t>23.21.072</t>
  </si>
  <si>
    <t xml:space="preserve">Đánh giá hiệu quả phòng chống sốt rét 5 năm thực hiện Dự án Qũy toàn cầu (2016-2020) tại 2 huyện Nam Đông và A Lưới tỉnh Thừa Thiên Huế </t>
  </si>
  <si>
    <t>Nguyễn Quốc Huy
  Hoàng Văn Đức
 Huỳnh Văn Hảo
 Hà Thúc Nhật
 Nguyễn Bảo Trí
 Tôn Nữ Phương Dung
 Nguyễn Thanh Phước
 Nguyễn Thị Vân
 Lê Thị Phương Nhi
 Lê Đình Hữu
 Nguyễn Chí Hùng
 Hoàng Thị Hiền Trang
 Hồ Hải Thanh
 Nguyễn Quốc Tuấn</t>
  </si>
  <si>
    <t>23.21.073</t>
  </si>
  <si>
    <t>Đánh giá thực trạng cơ sở vật chất, nhân lực và kỹ năng sử dụng hệ thống quản lý thông tin tiêm chủng quốc gia của cán bộ y tế tại một số trạm y tế thuộc tỉnh Thừa Thiên Huế năm 2021</t>
  </si>
  <si>
    <t>Nguyễn Khôi Nguyên
  Hoàng Văn Đức
 Huỳnh Văn Hảo
 Võ Thị Ngọc Nga
 Lê Văn Sanh
 Nguyễn Văn Quang
 Nguyễn Thị Hà Phương
 Phan Thị Hồng Nhạn
 Lê Trần Kỳ Diên
 Phan Thị Hải Yến
 Hoàng Đức Thanh
 Cao Thị Hồng Hạnh
 Hà Thúc Nhật
 Hoàng Thị Hiền Trang
 Nguyễn Quốc Huy</t>
  </si>
  <si>
    <t>23.21.074</t>
  </si>
  <si>
    <t>Nghiên cứu kiến thức và hành vi về phòng chống Covid-19 trên đối tượng đến khám ngoại trú và điều trị có triệu chứng viêm đường hô hấp tại bệnh viện Phú Vang, tỉnh Thừa Thiên Huế năm 2021.</t>
  </si>
  <si>
    <t>Lê Trần Kỳ Diên
  Lê Trần Kỳ Diên
 Lê Văn Sanh
 Nguyễn Văn Quang
 Phan Thị Hồng Nhạn
 Nguyễn Minh Việt
 Nguyễn Ngọc Duy
 Cao Thị Thuận
 Nguyễn Thị Huyền Trang
 Lê Mai Hoàng Thy
 Hoàng Thị Kim Thư
 Nguyễn Khôi Nguyên
 Nguyễn Thị Vân</t>
  </si>
  <si>
    <t>23.21.075</t>
  </si>
  <si>
    <t>“Nghiên cứu tình hình các rối loạn thiếu iode ở trẻ em từ 8-10 tuổi và các yếu tố liên quan tại tỉnh Thừa Thiên Huế năm 2021”</t>
  </si>
  <si>
    <t>Nguyễn Thị Thu Hằng
  Nguyễn Lê Tâm
 Lê Văn Hoàn
 Lâm Phan Liên Nhi
 Lê Thị Sông Hương
 Trần Đạo Phong
 Trần Thị Mỹ Hạnh
 Nguyễn Thị Thanh Nhàn
 Hồ Thị Thanh Hiếu
 Trần Thị Thanh Nga
 Lê Thị Phùng Mỹ</t>
  </si>
  <si>
    <t>23.21.076</t>
  </si>
  <si>
    <t>Khảo sát tỷ lệ rối loạn chức năng tuyến giáp ở phụ nữ mang thai 3 tháng đầu đến khám tại Trung tâm Kiểm soát bệnh tật tỉnh Thừa Thiên Huế năm 2021</t>
  </si>
  <si>
    <t>Hà Thị Mỹ Dung
  Nguyễn Thị Hiệp
 Đinh Thị Đoan Trinh
 Phạm Thị Chi
 Nguyễn Thị Ngọc Hà
 Hoàng Thị Lệ Xuân
 Trần Thị Mỹ Hạnh</t>
  </si>
  <si>
    <t>23.21.077</t>
  </si>
  <si>
    <t>Đánh giá tỷ lệ hiện nhiễm HIV lồng ghép giám sát trọng điểm trên nhóm nam quan hệ tình dục đồng giới nam tại tỉnh Thừa Thiên Huế năm 2021</t>
  </si>
  <si>
    <t>Nguyễn Văn Mỹ
  Nguyễn Lê Tâm
 Lê Hữu Sơn
 Đoàn Chí Hiền
 Lý Văn Sơn
 Châu Văn Thức
 Lê Hiệp
 Bùi Thị Kiều Linh
 Phạm Hoàng Ngọc Yến
 Phùng Thị Bảo Châu
 Phan Thị Diễm Ly
 Phan Minh Nhân
 Đặng Thị Như Hảo
 Hoàng Thị Hiền Trang
 Hồ Diệu Thương
 Nguyễn Đức Anh Vũ
 Nguyễn Khôi Nguyên</t>
  </si>
  <si>
    <t xml:space="preserve">
- Tính cấp thiết của đề tài: Bổ sung một số nghiên cứu nước ngoài để tăng tính cấp thiết của đề tài
 - Mục tiêu nghiên cứu: Làm rõ mục tiêu 2
 - Tính khoa học của phương pháp nghiên cứu: Cỡ mẫu chưa mang tính đại diện
 - Nội dung nghiên cứu: Làm rõ nội dung mục tiêu 2</t>
  </si>
  <si>
    <t>23.21.078</t>
  </si>
  <si>
    <t>Thực trạng một số tác dụng không mong muốn ở những bệnh nhân nam đang tham gia điều trị methadone ở tỉnh Thừa Thiên Huế năm 2021</t>
  </si>
  <si>
    <t>Lý Văn Sơn
  Hoàng Văn Đức
 Nguyễn Văn Mỹ
 Nguyễn Lê Tâm
 Châu Văn Thức
 Lê Hữu Sơn
 Đoàn Chí Hiền
 Lê Hiệp
 Trương Thị Mỹ Thanh
 Hoàng Thị Phương Nhung
 Hoàng Thị Hiền Trang
 Đào Thị Thanh Vân
 Trần Thị Hiếu
 Trần Hoàng Thảo Ly
 Trần Thị Khánh Linh
 Bùi Thị Kiều Linh
 Đặng Thị Như Hảo
 Phan Minh Nhân
 Hồ Diệu Thương
 Trần Thị Thanh Nga</t>
  </si>
  <si>
    <t>23.21.079</t>
  </si>
  <si>
    <t>Đánh giá hành vi dự phòng lây nhiễm HIV của người nhiễm HIV đang điều trị tại phòng khám chuyên khoa và điều trị nghiện chất tỉnh Thừa Thiên Huế - Năm 2021.</t>
  </si>
  <si>
    <t>Đoàn Chí Hiền
  Võ Đăng Huỳnh Anh
 Nguyễn Lê Tâm
 Châu Văn Thức
 Lê Hữu Sơn
 Lý Văn Sơn
 Lê Hiệp
 Phạm Hoàng Ngọc Yến
 Phan Thị Diễm Ly
 Nguyễn Văn Mỹ
 Phùng Thị Bảo Châu
 Đào Thị Thanh Vân
 Trương Thị Mỹ Thanh
 Trần Hoàng Thảo Ly
 Trần Thị Hiếu
 Hoàng Thị Phương Nhung
 Bùi Thị Kiều Linh
 Đặng Thị Như Hảo</t>
  </si>
  <si>
    <t xml:space="preserve">
- Tính cấp thiết của đề tài: - Có tính cấp thiết
 - Tính mới và sáng tạo: - Nghiên cứu đối tượng là người nhiễm
 - Mục tiêu nghiên cứu: - Đạt</t>
  </si>
  <si>
    <t>23.21.080</t>
  </si>
  <si>
    <t>Nghiên cứu tình hình sử dụng thuốc lá và kiến thức, thái độ, hành vi về phòng chống tác hại thuốc lá của người dân tại huyện Phong Điền, tỉnh Thừa Thiên Huế năm 2021</t>
  </si>
  <si>
    <t>Trần Bá Thanh
  Trần Bá Thanh
 Hoàng Văn Đức
 Nguyễn Lê Tâm
 Hồ Thị Thanh Hiếu
 Nguyễn Văn Cương
 Đặng Trần Hữu Hạnh
 Hà Thúc Nhật
 Lê Minh Hiếu
 Trần Thị Thu Hằng
 Trần Thị Quỳnh Như</t>
  </si>
  <si>
    <t>23.21.081</t>
  </si>
  <si>
    <t>Nghiên cứu tình hình quản lý chất thải rắn y tế và kiến thức, thái độ, thực hành của cán bộ phụ trách quản lý chất thải y tế tại 9 trung tâm y tế huyện, thị xã, thành phố Huế, tỉnh Thừa Thiên Huế năm 2021</t>
  </si>
  <si>
    <t>Đặng Trần Hữu Hạnh
  Hoàng Văn Đức
 Nguyễn Lê Tâm
 Trần Bá Thanh
 Hồ Thị Thanh Hiếu
 Nguyễn Văn Cương
 Lê Minh Hiếu</t>
  </si>
  <si>
    <t>23.21.082</t>
  </si>
  <si>
    <t>“Nghiên cứu thực trạng công tác quản lý chất thải y tế của các bệnh viện tuyến tỉnh, tỉnh Thừa Thiên Huế năm 2021”</t>
  </si>
  <si>
    <t>Hồ Thị Thanh Hiếu
  Hồ Thị Thanh Hiếu
 Hoàng Văn Đức
 Lê Thị Sông Hương
 Nguyễn Văn Cương
 Trần Bá Thanh
 Đặng Trần Hữu Hạnh
 Lê Minh Hiếu
 Nguyễn Thị Thu Hằng
 Trần Thị Quỳnh Như</t>
  </si>
  <si>
    <t>23.21.083</t>
  </si>
  <si>
    <t>Thực trạng Kiến thức, thực hành phòng biến chứng tăng huyết áp và một số yếu tố liên quan ở bệnh nhân tăng huyết áp điều trị ngoại trú tại các Trạm Y tế huyện Phong Điền, Thừa Thiên Huế năm 2021</t>
  </si>
  <si>
    <t>Nguyễn Văn Cương
  Nguyễn Văn Cương
 Trương Thị Dảnh
 Hoàng Văn Đức
 Nguyễn Lê Tâm
 Trần Bá Thanh
 Thái Văn Khoa
 Nguyễn Thị Thu Hằng
 Hồ Thị Thanh Hiếu
 Nguyễn Phương Huy
 Đặng Trần Hữu Hạnh
 Lê Minh Hiếu
 Hồ Hải Thanh
 Lê Quang Trung
 Cao Thuyết
 Trần Thị Thu Hằng
 Nguyễn Ngọc Trung
 Nguyễn Hoàng Lam
 Trần Thị Xuân Thủy
 Lê Thị Quý</t>
  </si>
  <si>
    <t xml:space="preserve">
- Tính mới và sáng tạo: có tính mới
 - Tính khoa học của phương pháp nghiên cứu: cần lấy p của nghiên cứu trước tại trạm y tế</t>
  </si>
  <si>
    <t>26.21.084</t>
  </si>
  <si>
    <t>Đánh giá hiệu quả ứng dụng công nghệ thông tin trong quản lý bệnh viện tại Trung tâm Y tế huyện Phong Điền tỉnh Thừa Thiên Huế năm 2021</t>
  </si>
  <si>
    <t>TTYT huyện Phong Điền</t>
  </si>
  <si>
    <t>Nguyễn Ngọc Trung
  Hoàng Đăng Đức
 Hoàng Hồng Sơn
 Trần Thiện Phước
 Lê Thị Thủy
 Hoàng Trung Chính
 Nguyễn Quang Minh
 Trương Duy Hưng
 Hồ Thị Mỹ Lệ
 Nguyễn Thị Phương Chi
 Nguyễn Thị Thùy
 Nguyễn Thị Nhuận
 Nguyễn Thị Ngọc Hằng
 Nguyễn Thị Bảo Châu
 Nguyễn Thị Ngọc Huệ
 Nguyễn Thị Minh Huyền
 Nguyễn Thị Năm
 Lê Thị Phượng</t>
  </si>
  <si>
    <t>26.21.085</t>
  </si>
  <si>
    <t>Đánh giá thực trạng vệ sinh an toàn thực phẩm của các cơ sở kinh doanh thực phẩm cố định phục vụ học sinh tại các trường học trên địa bàn huyện Phong Điền tỉnh Thừa Thiên Huế năm 2021</t>
  </si>
  <si>
    <t>Nguyễn Quang Minh
  Nguyễn Đức Lợi
 Hoàng Đắn
 Lê Viết Thận
 Lê Thị Thủy
 Hoàng Thị Quỳnh Chi
 Nguyễn Đại Anh
 Nguyễn Thị Thảo
 Trần Thị Thu Hằng
 Nguyễn Thị Quý</t>
  </si>
  <si>
    <t>26.21.086</t>
  </si>
  <si>
    <t>Đánh giá tác dụng của liều xịt Salbutamol phối hợp Methylprednisolone tiêm trong điều trị cắt cơn hen phế quản ở người lớn tại khoa Hồi sức cấp cứu Bệnh viện Phong Điền</t>
  </si>
  <si>
    <t>Hoàng Hồng Sơn
  Nguyễn Đức Lợi
 Lê Đình Phong
 Nguyễn Khắc Bình
 Lê Thị Thủy
 Nguyễn Thị Năm
 Trương Duy Hưng
 Nguyễn Thị Ngọc Hằng
 Lê Thị Hường
 Hoàng Duy Thành
 Cao Ngọc Hoàng
 Hoàng Thị Hương
 Trần Thị Tuyền</t>
  </si>
  <si>
    <t>26.21.087</t>
  </si>
  <si>
    <t>Nghiên cứu tình hình bệnh đái tháo đường và tiền đái tháo đường tại xã Phong Mỹ huyện Phong Điền tỉnh Thừa Thiên Huế năm 2021</t>
  </si>
  <si>
    <t>Nguyễn Thị Thảo
  Nguyễn Đức Lợi
 Nguyễn Quang Minh
 Nguyễn Đại Anh
 Hoàng Đắn
 Nguyễn Thị Quý
 Lê Thị Quý
 Trần Thị Thu Hằng
 Hoàng Duy Thành
 Trương Duy Hưng</t>
  </si>
  <si>
    <t>26.21.088</t>
  </si>
  <si>
    <t>Khảo sát thực trạng vệ sinh tay của bệnh nhân điều trị nội trú tại Trung tâm Y tế huyện Phong Điền năm 2021</t>
  </si>
  <si>
    <t>Nguyễn Thị Thu
  Cao Thuyết
 Hoàng Đăng Đức
 Hoàng Công Truyện
 Hoàng Trung Chính
 Nguyễn Thị Hồng Vân
 Trần Hữu Hoài
 Nguyễn Văn Khoa
 Nguyễn Thị Nhật Phương
 Đồng Hữu Hoàng Long
 Trần Thiện Phước
 Nguyễn Hoàng Lam
 Ngô Thị Kim Chi
 Nguyễn Thị Tùng
 Lê Thị Hường
 Nguyễn Văn Phước</t>
  </si>
  <si>
    <t>07.21.089</t>
  </si>
  <si>
    <t>Đánh giá hiệu quả điều trị bệnh sùi mào gà bằng TCA 80% tại bệnh viện Phong Da liễu Huế năm 2021</t>
  </si>
  <si>
    <t>Bệnh viện Phong Da Liễu</t>
  </si>
  <si>
    <t>Nguyễn Đắc Hanh
  Nguyễn Đắc Hanh
 Lê Thị Kiều Phương
 Nguyễn Nhật Nam
 Nguyễn Thanh Sơn
 Nguyễn Thị Liên Hồng
 Nguyễn Đình Minh Khánh
 Nguyễn Thị Khánh Ly
 Trần Thanh Thiên
 Phạm Thị Ý Nhung
 Lê Thị Thu Thủy
 Lê Thị Ngọc Túy
 Bùi Thị Thanh Huyền
 Võ Thị Thanh Xuân</t>
  </si>
  <si>
    <t>07.21.090</t>
  </si>
  <si>
    <t>Đánh giá hiệu quả điều trị sẹo lồi bằng tiêm Triamcinolon Acetonid trong thương tổn tại bệnh viện Phong - Da liễu tỉnh Thừa Thiên Huế năm 2021</t>
  </si>
  <si>
    <t>Nguyễn Thị Khánh Ly
  Nguyễn Thị Khánh Ly
 Nguyễn Thị Liên Hồng
 Nguyễn Nhật Nam
 Nguyễn Đắc Hanh
 Nguyễn Thanh Sơn
 Bùi Thị Quang Nhật
 Phạm Thị Khánh Ly
 Nguyễn Thanh Huy
 Lê Thị Kiều Phương
 Nguyễn Đình Minh Khánh
 Lê Thị Ngọc Túy
 Lê Thị Thu Thủy
 Phan Nguyễn Diệp Hòa
 Nguyễn Thị Quỳnh Trang
 Võ Thị Nguyệt
 Hồ Văn Phước
 Nguyễn Thành Nhân</t>
  </si>
  <si>
    <t>23.21.091</t>
  </si>
  <si>
    <t>Dự báo nguy cơ đái tháo đường type II trong 10 năm và một số yếu tố liên quan ở người dân tỉnh Thừa Thiên Huế</t>
  </si>
  <si>
    <t>Phan Thị Hải Yến
  Hoàng Văn Đức
 Phan Đăng Tâm
 Huỳnh Văn Hảo
 Võ Thị Ngọc Nga
 Nguyễn Thị Hà Phương
 Nguyễn Khôi Nguyên
 Hà Thúc Nhật
 Trần Thị Thanh Nga
 Cao Thị Hồng Hạnh
 Lương Thị Thùy Nhiên</t>
  </si>
  <si>
    <t>10.21.092</t>
  </si>
  <si>
    <t>ĐỀ CƯƠNG NGHIÊN CỨU KHOA HỌC KHẢO SÁT KIẾN THỨC VÀ TỶ LỆ TUÂN THỦ CÁC BIỆN PHÁP KIỂM SOÁT NHIỄM KHUẨN CỦA NHÂN VIÊN Y TẾ TẠI BỆNH VIỆN Y HỌC CỔ TRUYỀN TỈNH THỪA THIÊN HUẾ NĂM 2021</t>
  </si>
  <si>
    <t>Bệnh viện Y học Cổ Truyền</t>
  </si>
  <si>
    <t>Trần Đức Sáo
  Lê Thị Ánh Tuyết
 Lê Minh Quỳnh Anh
 Trần Văn Danh
 Trần Thị Mỹ Liên
 Cao Tâm Hiền
 Lê Thị Diệu Hương
 Nguyễn Trường Sơn</t>
  </si>
  <si>
    <t>10.21.093</t>
  </si>
  <si>
    <t>Thực trạng bệnh đái tháo đường và một số yếu tố liên quan ở bệnh nhân sau Tai biến mạch máu não đang điều trị tai Bệnh viện Y học cổ truyền tỉnh Thừa Thiên Huế</t>
  </si>
  <si>
    <t>Hoàng Thị Nam
  Trần Đức Sáo
 Nguyễn Văn Thanh
 Lê Minh Chung
 Phạm Thành Phi
 Trần Văn Danh
 Trương Thị Diệu Hoàng
 Hồ Thị Hồng Quế
 Lê Hữu Quang Chính
 Nguyễn Thị Xuân Nhi
 Trương Văn Niên
 Cao Tâm Hiền
 Nguyễn Thị Ngọc Hiền
 Lưu Thị Mỹ Hạnh
 Hoàng Thị Vân</t>
  </si>
  <si>
    <t>10.21.094</t>
  </si>
  <si>
    <t>KHẢO SÁT SỰ THAY ĐỔI ĐIỆN TÂM ĐỒ Ở BỆNH NHÂN ĐIỀU TRỊ NỘI TRÚ BẰNG THUỐC Y HỌC CỔ TRUYỀN KẾT HỢP ĐIỆN CHÂM CÓ KÈM BỆNH LÝ MẠCH VÀNH TẠI BỆNH VIỆN Y HỌC CỔ TRUYỀN TỈNH THỪA THIÊN HUẾ NĂM 2021-2022</t>
  </si>
  <si>
    <t>Hoàng Thị Mỹ Phương
  Phan Thị Thanh Nhàn
 Lê Bá Phước
 Trần Văn Sơn
 Huỳnh Văn Minh
 Nguyễn Đăng Lộc
 Nguyễn Thị Ngọc Hiền
 Trần Thị Tư
 Hoàng Trọng Nguyên
 Hồ Nhã Uyên
 Bùi Uyên Thi
 Trần Thị Liên
 Nguyễn Thị Hiền
 Nguyễn Thị Thanh
 Hồ Thị Thùy Bính
 Hồ Thị Thanh
 Nguyễn Thị Oanh
 Lê Thị Diệu Hương
 Nguyễn Thị Xuân Nhi
 Nguyễn Hoài Nam</t>
  </si>
  <si>
    <t>29.21.095</t>
  </si>
  <si>
    <t xml:space="preserve">Đánh giá kết quả phẩu thuật khâu nối gân duỗi bàn tay tại TTYT Huyện Quảng Điền năm 2020-2021 </t>
  </si>
  <si>
    <t>TTYT huyện Quảng Điền</t>
  </si>
  <si>
    <t>Trần Viết Đại Nghĩa
  Nguyễn Phương Tuấn
 Nguyễn Hoài Nhân
 Nguyễn Văn Phúc
 Nguyễn Thị Hợp
 Trần Thị Kim Oanh
 Nguyễn Thị Thanh Hà
 Nguyễn Văn Minh
 Nguyễn Thị Sương
 Cao Thị Chiêm Thi
 Phan Thị Như Thanh
 Hồ Thị Ánh Nhàn
 Trần Thị Cẩm Vân
 Nguyễn Tấn Phát</t>
  </si>
  <si>
    <t>29.21.096</t>
  </si>
  <si>
    <t>Khảo sát thực trạng sự tuân thủ vệ sinh tay của nhân viên y tế tại Trung tâm Y tế huyện Quảng Điền năm 2021</t>
  </si>
  <si>
    <t>Hồ Thị Ngọc Anh
  Nguyễn Phương Tuấn
 Nguyễn Hoài Nhân
 Nguyễn Văn Phúc
 Nguyễn Thị Hậu
 Hoàng Thị Thu Sương
 Nguyễn Thị Hợp
 Trần Thị Cẩm Vân
 Trần Thị Kim An
 Dương Thùy Dung
 Phan Thị Luyến
 Đặng Thị Phương Nhi
 Văn Thị Điểm
 Trần Thị Kim Oanh
 Lê Thị Thanh Nhàng
 Nguyễn Thị Kiều
 Nguyễn Thị Thúy Diệu
 Mai Thị Hiền
 Lê Thị Như Ý
 Phan Thị Ty</t>
  </si>
  <si>
    <t>31.21.097</t>
  </si>
  <si>
    <t>Nghiên cứu chất lượng sống và các yếu tố liên quan ở người cao tuổi tại phường Phú Bài, thị xã Hương Thủy năm 2021</t>
  </si>
  <si>
    <t>TTYT TX Hương Thủy</t>
  </si>
  <si>
    <t>Nguyễn Thị Kim Thu
  Nguyễn Thị Kim Thu
 Nguyễn Văn Vỹ
 Dương Thị Thu Hằng
 Nguyễn Thị Huyền
 Phan Thị Thu Thảo
 Võ Thị Ẩn
 Phạm Quốc Việt
 Dương Thị Ngọc
 Nguyễn Thị Mai Ly
 Võ Thị Kim Cúc
 Trương Thị Ngọc Diệp
 Nguyễn Tiến Vinh
 Trương Quang Phới
 Bùi Thị Linh
 Nguyễn Thị Kim Dung
 Trần Thị Hà
 Lê Thị Hải Quyên
 Nguyễn Tiển</t>
  </si>
  <si>
    <t>31.21.098</t>
  </si>
  <si>
    <t>Nghiên cứu thực trạng bệnh nha chu ở người cao tuổi và các yếu tố liên quan trên bệnh nhân đến khám ngoại trú tại Bệnh viện Thị xã Hương Thuỷ năm 2021</t>
  </si>
  <si>
    <t>Nguyễn Thị Huyền
  Nguyễn Thị Huyền
 Nguyễn Văn Vỹ
 Dương Thị Thu Hằng
 Nguyễn Thị Kim Thu
 Nguyễn Thị Kim Dung
 Trương Quang Phới
 Dương Thị Ngọc
 Lê Thị Thanh Nhàn
 Lê Thị Ly Ly
 Nguyễn Thị Thùy Trinh
 Nguyễn Tiển</t>
  </si>
  <si>
    <t>31.21.099</t>
  </si>
  <si>
    <t>Khảo sát sự hài lòng của nhân viên y tế tại 12 trạm y tế xã, phường trên địa bàn thị xã Hương Thủy năm 2021</t>
  </si>
  <si>
    <t>Nguyễn Thị Mai Ly
  Nguyễn Thị Mai Ly
 Trương Quang Phới
 Lê Thị Ly Ly
 Trần Thị Hà
 Trần Đức Tuấn
 Bùi Thị Linh
 Nguyễn Thị Thanh Nguyệt
 Võ Thị Minh Thúy
 Trần Thị Thu Hà
 Nguyễn Văn Dũng
 Nguyễn Thanh Sơn
 Hồ Thị Vân Hiếu
 Nguyễn Thị Hải
 Nguyễn Quang Định</t>
  </si>
  <si>
    <t>31.21.100</t>
  </si>
  <si>
    <t>Nghiên cứu kiến thức, thái độ, thực hành về phòng chống bệnh covid-19 của học sinh và một số yếu tố liên quan tại các trường Trung học cơ sở thị xã Hương Thủy năm 2021</t>
  </si>
  <si>
    <t>Lê Thị Cẩm Nhung
  Lê Thị Cẩm Nhung
 Nguyễn Đình Minh Nhật
 Trần Đức Tuấn
 Trương Thị Ngọc Diệp
 Nguyễn Thị Tịnh Nguyệt
 Võ Thị Thu Nhung
 Huỳnh Nghĩa
 Phan Thanh Bình
 Hồ Trong Suốt
 Nguyễn Thị Xuân Thảo
 Lê Thị My Na
 Nguyễn Thị Thu Thúy
 Lê Thị Thanh Nhàn</t>
  </si>
  <si>
    <t>31.21.101</t>
  </si>
  <si>
    <t>Nghiên cứu kiến thức và nhu cầu tìm hiểu thông tin về nuôi dưỡng trẻ &lt; 2 tuổi của phụ nữ mang thai đến khám tại TTYT thị xã Hương Thủy năm 2021.</t>
  </si>
  <si>
    <t>Nguyễn Thành Tiến
  Nguyễn Thành Tiến
 Dương Thị Thu Hằng
 Nguyễn Thị Kim Thu
 Tôn Thất Phúc
 Võ Thị Kim Cúc
 Đường Thị Huyền
 Trần Thị Kim Lai
 Võ Thị Ẩn
 Nguyễn Thị Thùy Trinh
 Huỳnh Thị Hiền
 Lê Thị Tâm Phúc
 Đặng Thị Mai Liễu
 Hoàng Thị Bích Châu
 Lê Phương Chi
 Trần Thị Thu Hằng
 Lê Thị Thanh
 Nguyễn Thị Cẩm Nhung
 Nguyễn Tiến Vinh</t>
  </si>
  <si>
    <t>31.21.102</t>
  </si>
  <si>
    <t>Nghiên cứu thực trạng tật cận thị của học sinh trường Trung học cơ sở Thủy Châu - thị xã Hương Thủy năm 2021</t>
  </si>
  <si>
    <t>Trần Đức Tuấn
  Trần Đức Tuấn
 Dương Thị Thu Hằng
 Bùi Thị Linh
 Nguyễn Thị Mai Ly
 Trương Thị Ngọc Diệp
 Võ Thị Trai
 Nguyễn Tiến Vinh
 Nguyễn Thị Thanh Hương
 Hồ Thị Vân Hiếu
 Nguyễn Đình Minh Nhật
 Lê Thị Bích Hạnh
 Nguyễn Thị Hải</t>
  </si>
  <si>
    <t>31.21.103</t>
  </si>
  <si>
    <t>Nghiên cứu thực trạng Vệ sinh trường học và sức khỏe học sinh tại các trường Tiểu học thị xã Hương Thủy năm học 2020-2021.</t>
  </si>
  <si>
    <t>Trương Thị Ngọc Diệp
  Trương Thị Ngọc Diệp
 Nguyễn Thị Kim Thu
 Dương Thị Thu Hằng
 Trần Đức Tuấn
 Lê Thị Cẩm Nhung
 Bùi Thị Linh
 Nguyễn Thị Cẩm Nhung
 Nguyễn Đình Minh Nhật
 Trương Quang Phới
 Hồ Thị Vân Hiếu
 Nguyễn Thị Kim Oanh
 Công Thị Hoa Lựu
 Nguyễn Thị Hồng Ngọc
 Phan Thị Thu Thảo
 Trần Như Việt
 Nguyễn Tiển
 Võ Hạ Ly</t>
  </si>
  <si>
    <t>31.21.104</t>
  </si>
  <si>
    <t>Nghiên cứu kiến thức và thực hành về phòng tránh các bệnh lây truyền qua đường tình dục của người dân xã Thủy Tân, thị xã Hương Thủy năm 2021</t>
  </si>
  <si>
    <t>Đoàn Thị Tuệ Như
  Đoàn Thị Tuệ Như
 Vũ Lê Thanh Hà
 Nguyễn Thị Dân
 Hà Thị Lan
 Hoàng Thị Thuận
 Nguyễn Thị Hà My
 Lê Thị Thu Sương
 Nguyễn Thị Kim Ngân</t>
  </si>
  <si>
    <t>31.21.105</t>
  </si>
  <si>
    <t>Nghiên cứu kiến thức, thực hành tiêm chủng cho trẻ dưới 1 tuổi của các bà mẹ tại phường Thủy Dương, thị xã Hương Thủy, tỉnh Thừa Thiên Huế năm 2021</t>
  </si>
  <si>
    <t>Vũ Lê Thanh Hà
  Vũ Lê Thanh Hà
 Đoàn Thị Tuệ Như
 Nguyễn Thị Kim Ngân
 Võ Thị Mỹ Cúc
 Ngô Đắc Sỹ
 Chu Thị Hồng Hạnh
 Nguyễn Thị Thanh</t>
  </si>
  <si>
    <t>31.21.106</t>
  </si>
  <si>
    <t>Kiến thức, thái độ và thực hành về vệ sinh tay thường quy của nhân viên y tế tại các khoa lâm sàng Trung tâm y tế thị xã Hương Thủy năm 2021</t>
  </si>
  <si>
    <t>Võ Thị Trai
  Võ Thị Trai
 Nguyễn Văn Vỹ
 Nguyễn Minh Trí
 Trần Lũy
 Bùi Thị Linh
 Trương Quang Phới
 Lê Thị Như Lệ
 Nguyễn Thị Phương Thảo
 Bùi Văn Hùng
 Lê Thị Nhi
 Nguyễn Thanh Tùng
 Nguyễn Thị Mai Ly
 Phạm Quốc Việt
 Trần Thị Hà
 Đường Thị Huyền
 Lê Thị Hải Quyên
 Nguyễn Thị Thùy Trinh
 Nguyễn Đình Minh Nhật
 Nguyễn Tiến Vinh
 Trần Kim
 Lê Minh Tuấn</t>
  </si>
  <si>
    <t>31.21.107</t>
  </si>
  <si>
    <t>Nghiên cứu văn hoá sức khoẻ và các yếu tố liên quan ở bệnh nhân đến khám và điều trị tại trạm y tế xã phường thị xã Hương Thủy năm 2021</t>
  </si>
  <si>
    <t>Nguyễn Đình Minh Nhật
  Nguyễn Đình Minh Nhật
 Trần Đức Tuấn
 Trương Thị Ngọc Diệp
 Nguyễn Thị Tịnh Nguyệt
 Lê Thị Cẩm Nhung
 Nguyễn Minh Trí
 Võ Thị Trai
 Võ Thị Thúy Ly
 Lê Thị My Na
 Hồ Thị Vân Hiếu
 Tôn Thất Phụng
 Nguyễn Thị Hồng Ngọc</t>
  </si>
  <si>
    <t>31.21.108</t>
  </si>
  <si>
    <t>Khảo sát kiến thức, thái độ và thực hành ở những bệnh nhân điều trị liệt dây thần kinh số VII ngoại biên do lạnh trên địa bàn thị xã Hương Thủy năm 2021.</t>
  </si>
  <si>
    <t>Công Thị Hoa Lựu
  Công Thị Hoa Lựu
 Nguyễn Thị Kim Oanh
 Trương Thị Ngọc Diệp
 Lê Viết Nguyên Tuấn
 Trần Thị Hà
 Lê Thị Xuân
 Trần Như Việt
 Nguyễn Tiển
 Võ Lê Nguyên Hòa
 Trần Thị Là
 Lư Văn Cường
 Nguyễn Tiến Vinh
 Nguyễn Thị Cẩm Nhung
 Nguyễn Thị Xuân Thảo
 Lê Thị Ngọc</t>
  </si>
  <si>
    <t>29.21.109</t>
  </si>
  <si>
    <t>Đánh giá tình hình sử dụng biện pháp tránh thai của các cặp vợ chồng trong độ tuổi sinh đẻ tại huyện Quảng Điền năm 2020.</t>
  </si>
  <si>
    <t>Phan Mậu Dưỡng
  Trần Thị Mơ
 Nguyễn Văn Toàn
 Nguyễn Phương Tuấn
 Nguyễn Thành Doanh
 Nguyễn Tấn Phát
 Nguyễn Thị Hậu
 Quách Thị Kim Châu
 Hồ Ngọc Sơn Hà
 Trần Văn Minh
 Lê Hòa
 Nguyễn Thị Kim Xoa
 Phan Lê Thùy Trang
 Dương Thế Vinh
 Phan Dũng
 Nguyễn Thị Cúc
 Đặng Công Hưng
 Nguyễn Thị Hợp
 Võ Thị Quỳnh Trang
 Phạm Liên Minh
 Phan Thị Ngọc Oanh
 Đoàn Thị Thu Phương
 Văn Thị Kim Huế</t>
  </si>
  <si>
    <t>29.21.110</t>
  </si>
  <si>
    <t>Đánh giá kiến thức, thái độ thực hành về phòng chống bệnh Sốt xuất huyết Dengue ở người dân huyện Quảng Điền năm 2021”</t>
  </si>
  <si>
    <t>Nguyễn Thị Hợp
  Nguyễn Phương Tuấn
 Nguyễn Văn Phúc
 Lê Quang
 Nguyễn Hoài Nhân
 Lê Hòa
 Trần Thị Cẩm Vân
 Hoàng Thị Thu Sương
 Phan Thị Yến
 Nguyễn Văn Phú
 Trần Viết Đại Nghĩa
 Trần Thị Kim An
 Trần Thị Kim Oanh
 Hồ Thị Ngọc Anh
 Nguyễn Thị Hậu
 Phan Mậu Dưỡng
 Hồ Quang Huy
 Phan Dũng
 Nguyễn Thị Cúc
 Hoàng Thị Bích Ngọc
 Đặng Công Hưng
 Trần Thị Ngọc Ánh</t>
  </si>
  <si>
    <t>10.21.111</t>
  </si>
  <si>
    <t>GIẢI PHÁP , SÁNG KIẾN CẢI TIẾN KỸ THUẬT RÚT NGẮN THỜI GIAN ĐỀ NGHỊ ĐƠN THUỐC VÀ TIẾT KIỆM THỜI GIAN DUYỆT ĐƠN THUỐC HOÀN NỘI TRÚ  TẠI BỆNH VIỆN Y HỌC CỔ TRUYỀN TỈNH TT HUẾ</t>
  </si>
  <si>
    <t>Lê Nguyễn Phương Trang
  Trương Thị Thoa
 Trần Thị Thúy Duyên
 Trần Thị Ánh Nhi
 Nguyễn Thị Mỹ Linh
 Trương Thị Lệ
 Lê Bá Tự
 Phan Thị Ngọc Ánh
 Phan Thị Như Minh</t>
  </si>
  <si>
    <t>10.21.112</t>
  </si>
  <si>
    <t>Dụng cụ xác định Bối du huyệt</t>
  </si>
  <si>
    <t>Đoàn Xuân Thìn
  Định Thị Xuân An
 Vũ Tuấn Anh
 Hồ Thị Thùy Bính
 Lê Ngọc Quang
 Nguyễn Thị Hiền</t>
  </si>
  <si>
    <t>27.21.113</t>
  </si>
  <si>
    <t>Nghiên cứu đặc điểm lâm sàng và hình ảnh Blondeau – Hirtz góp phần chẩn đoán viêm xoang mạn tính tại Trung tâm Y tế Phú Lộc năm 2021</t>
  </si>
  <si>
    <t>Cái Công Thạch
  Cái Công Thạch
 Lê Thịnh Trị
 Tống Phước Hào
 Võ Lê Tấn Tài
 Lê Phước Thọ
 Diệp Thị Bích Hiền
 Phan Thị Thảo
 Cái Thị Bình
 Võ Thị Phương Thảo
 Nguyễn Đức Vui
 Phạm Thị Kim Tuyến
 Lê Viết Phúc
 Nguyễn Duy Hưng
 Huỳnh Thị Huề</t>
  </si>
  <si>
    <t>27.21.114</t>
  </si>
  <si>
    <t>Đánh giá kiến thức, thái độ, hành vi và nhu cầu chăm sóc sức khỏe của người cao tuổi tại huyện Phú Lộc tỉnh Thừa Thiên Huế năm 2021</t>
  </si>
  <si>
    <t>Đặng Nguyễn Xuân Quang
  Đặng Nguyễn Xuân Quang
 Ngô Đình Sử
 Nguyễn Thị Nhung
 Cái Nữ Tâm Sương
 Văn Thị Ngọc Quỳnh
 Trương Nguyễn Khánh Linh</t>
  </si>
  <si>
    <t>27.21.115</t>
  </si>
  <si>
    <t>Nghiên cứu đặc điểm nhiễm khuẩn hô hấp cấp tính ở bệnh nhi dưới 5 tuổi được điều trị tại khoa Nội tổng hợp – Nhi, trung tâm Y tế huyện Phú Lộc năm 2021</t>
  </si>
  <si>
    <t>Ngô Huyền Hà Uyên
  Ngô Huyền Hà Uyên
 Nguyễn Thị Bốn
 Dương Thị Tuyết Minh
 Tôn Nữ Thị Ngại
 Nguyễn Thị Ái Phước
 Nguyễn Thị Bão Ngọc
 Nguyễn Thị Thanh Nhân
 Trương Thị Lai
 Trần Thị Hoa
 Nguyễn Thị Tố Trinh
 Lê Thị Khánh Uyên
 Nguyễn Ngọc Chung</t>
  </si>
  <si>
    <t>27.21.116</t>
  </si>
  <si>
    <t>Một số yếu tố liên quan đến tỷ lệ tiêm chủng đầy đủ, đúng lịch các loại vaccin ở trẻ dưới 1 tuổi tại huyện Phú Lộc năm 2021</t>
  </si>
  <si>
    <t>Hoàng Nguyễn Thanh Bình
  Hoàng Nguyễn Thanh Bình
 Lê Viết Cường
 Lê Quang Đảng
 Hồ Trung Dung
 Nguyễn Thị Thu
 Trần Thị Ánh Nguyệt
 Huỳnh Văn Tùng
 Phạm Thị Mỹ Hạnh
 Hồ Ngọc Huy
 Lê Thị Quỳnh Giao
 Nguyễn Thị Tiên
 Lê Phước Hiếu
 Trương Thị Hồng Ngọc
 Nguyễn Thị Tú Oanh</t>
  </si>
  <si>
    <t>27.21.117</t>
  </si>
  <si>
    <t>Khảo sát kiến thức, thực hành về phòng chống dịch bệnh Covid-19 tại nơi làm việc của CB, CNVCLĐ trên địa bàn huyện Phú lộc năm 2021</t>
  </si>
  <si>
    <t>Nguyễn Thị Thanh Thủy
  Nguyễn Thị Thanh Thủy
 Lê Khắc Thu
 Phạm Duy
 Lê Thị Phương Thảo
 Hoàng Lê Thị Như Ái
 Nguyễn Thị Thanh Trà
 Tống Phước Cường
 Hoàng Thị Ni Ni
 Hồ Thị Mộng Lành</t>
  </si>
  <si>
    <t>27.21.118</t>
  </si>
  <si>
    <t>khảo sát kiến thức về vệ sinh an toàn thực phẩm đối với nhân viên các cơ sở nấu ăn lưu động phục vụ các bữa đám, tiệc đông người trên địa bàn huyện Phú Lộc năm 2021</t>
  </si>
  <si>
    <t>Trần Quốc Thiện
  Trần Quốc Thiện
 Lê Quang Đảng
 Hoàng Nguyễn Thanh Bình
 Lê Viết Cường
 Huỳnh Thị Hằng
 Cái Thị Bình
 Nguyễn Thị Thương
 Nguyễn Việt Bình</t>
  </si>
  <si>
    <t xml:space="preserve">
- Thể thức trình bày: TLTK sắp xếp chưa đúng, chưa trích dẫn
 - Tính cấp thiết của đề tài: Tên đề tài nên đổi là: Khảo sát kiến thức về vệ sinh an toàn thực phẩm của nhân viên các cơ sở dịch vụ nấu ăn lưu động phục vụ các bữa ăn đông người trên địa bàn huyện Phú Lộc, tỉnh Thừa Thiên Huế năm 2021</t>
  </si>
  <si>
    <t>27.21.119</t>
  </si>
  <si>
    <t>Khảo sát tình hình tăng huyết áp và các yếu tố liên quan ở người ≥ 40 tuổi tại xã Vinh Hiền huyện Phú Lộc năm 2021</t>
  </si>
  <si>
    <t>Nguyễn Thị Tú Oanh
  Nguyễn Thị Tú Oanh
 Hoàng Nguyễn Thanh Bình
 Trần Văn Hoá
 Nguyễn Thị Thanh Phương
 Trương Thị Ái Nhi
 Lê Thị Hai
 Hoàng Thị Thanh
 Cao Thị Thu Thảo
 Cao Hoàng Ngọc Duyên
 Trương Thị Hồng Ngọc
 Trần Đình Hoàng Long
 Trần Thị Thanh Tâm
 Hồ Thị Lan Anh
 Nguyễn Thị Thanh Hòa</t>
  </si>
  <si>
    <t>27.21.120</t>
  </si>
  <si>
    <t>Đánh giá hiệu quả điều trị đau lưng bằng phương pháp điện châm kết hợp với chiếu đèn hồng ngoại tại bệnh viện Phú Lộc năm 2021.</t>
  </si>
  <si>
    <t>Đinh Trọng Tín
  Đinh Trọng Tín
 Nguyễn Lợi
 Nguyễn Thị Thu
 Trần Thị Bích Liễu
 Phạm Thị Hương Nhàn
 Lê Thị Tươi
 Trần Hoàng Phương
 Hà Văn Tịnh
 Bùi Khắc Sơn Dương
 Lê Thị Kim Oanh
 Trần Thị Thùy Ninh
 Lê Phú Trường
 Lê Thị Thu
 Trần Thị Lượm
 Trần Cao Thăng
 Hoàng Đức Bình</t>
  </si>
  <si>
    <t xml:space="preserve">
- Tính cấp thiết của đề tài: chưa làm rõ tính cấp thiết
 - Tính mới và sáng tạo: không mới
 - Tính khoa học của phương pháp nghiên cứu: cần có nhóm so sánh đối chứng
 - Thể thức trình bày: Tài liệu tham khảo quá cũ</t>
  </si>
  <si>
    <t>23.21.121</t>
  </si>
  <si>
    <t>“Đánh giá chất lượng nguồn nước sinh hoạt và kiến thức, thái độ thực hành của các hộ gia đình tại 5 xã huyện Nam Đông tỉnh Thừa Thiên Huế năm 2021”.</t>
  </si>
  <si>
    <t>Nguyễn Anh Thư
  Trần Bá Thanh
 Nguyễn Thị Túy Hà
 Lê Thị Ánh Nguyệt
 Trần Thị Thanh Nga
 Hồ Thị Minh Châu
 Võ Thị Hồng Ngân
 Đồng Thị Hồ Vy
 Nguyễn Phạm Thùy Nhiên
 Hoàng Thị Thu Thương
 Phùng Bảo Nhân</t>
  </si>
  <si>
    <t>23.21.122</t>
  </si>
  <si>
    <t>Nghiên cứu về stress nghề nghiệp và các yếu tố liên quan ở công nhân Công ty cổ phần Môi trường và Công trình đô thị Huế năm 2021</t>
  </si>
  <si>
    <t>Hoàng Văn Đức
  Hồ Xuân Vũ
 Nguyễn Thị Quỳnh Chi
 Lê Thanh Hiếu
 Hoàng Trọng Dạ Thảo
 Nguyễn Hữu Trí
 Ngô Kim Nhã
 Lương Văn Định
 Bùi Khắc Nghi
 Hoàng Thị Minh Thủy</t>
  </si>
  <si>
    <t>04.21.123</t>
  </si>
  <si>
    <t>Nẹp gối và nẹp khuỷu tay cho trẻ Bại não sau khi tập luyện phục hồi chức năng</t>
  </si>
  <si>
    <t>Võ Xuân Hải
  Võ Xuân Hải
 Nguyễn Thị Hoài Ân</t>
  </si>
  <si>
    <t>24.21.124</t>
  </si>
  <si>
    <t>Kiến thức thực hành vệ sinh tay của nhân viên 03 khoa lâm sàng tại Trung tâm Y tế huyện A Lưới, tỉnh Thừa Thiên Huế năm 2021</t>
  </si>
  <si>
    <t>Đoàn Thị Tuyết
  Hồ Bách Thắng
 Lê Văn Khay
 Võ Văn Hoành
 Trần Thuấn
 Trần Ngọc Lánh
 Lê Thị Ngọc Hà
 Hồ Thị Kiều Oanh
 Trần Nguyễn Uyên Phương
 Lê Thị Thu Thương
 Hồ Văn Múa
 Lê Văn Hoạt
 Đoàn Thị Mỹ Châu
 Nguyễn Thị Bông
 Thân Nguyên Tám
 Trần Anh Quyết</t>
  </si>
  <si>
    <t>00.21.125</t>
  </si>
  <si>
    <t>Xây dựng mô hình Trung tâm điều hành y tế thông minh tỉnh Thừa Thiên Huế</t>
  </si>
  <si>
    <t>Văn phòng Sở Y tế</t>
  </si>
  <si>
    <t>Lê Viết Bắc
  Nguyễn Đào
 Nguyễn Đắc Ngọc
 Trần Đình Oanh
 Trần Phan Quốc Bảo
 Nguyễn Mậu Duyên
 Võ Đức Bảo
 Hoàng Trọng Quý
 Lê Thanh An
 Dương Phan Bích Hải
 Võ Thanh Minh
 Lê Thị Quỳnh Tiên
 Nguyễn Quang Định
 Nguyễn Thị Thùy An
 Trần Thị Thanh Hương
 Phạm Huy Quốc
 Võ Đăng Huỳnh Anh</t>
  </si>
  <si>
    <t>- Tính mới và sáng tạo: Đề tài có tính mới và sáng tạo cao
 - Mục tiêu nghiên cứu: Mục tiêu nghiên cứu rõ, phù hợp với những vấn đề cấp thiết đặt ra trong đề tài
 - Tính khoa học của phương pháp nghiên cứu: Có tính khoa học
 - Nội dung nghiên cứu: Đạt
 - Tính cấp thiết của đề tài: Đề tài có tính cấp thiết để nâng cao năng lực phòng chống dịch bệnh, đảm bảo vệ sinh an toàn thực phẩm, nâng cao chất lượng Y tế dự phòng và dịch vụ khám chữa bệnh tại địa bàn tỉnh thừa thiên huế.
 - Tính khả thi của đề tài: Tốt
 - Tính ứng dụng: Đạt
 - Tính đạo đức: Tốt
 - Thể thức trình bày: Đạt
- Tính cấp thiết của đề tài: Đề tài có tính cấp thiết
 - Tính mới và sáng tạo: Có tính mới, sáng tạo
 - Thể thức trình bày: TLTK viết chưa đúng</t>
  </si>
  <si>
    <t>08.21.126</t>
  </si>
  <si>
    <t>ĐÁNH GIÁ KẾT QUẢ CHĂM SÓC BỆNH NHÂN SAU NHỔ RĂNG KHÔN HÀM DƯỚI MỌC LỆCH TẠI BỆNH VIỆN RĂNG HÀM MẶT HUẾ NĂM 2021</t>
  </si>
  <si>
    <t>Bệnh viện Răng Hàm Mặt</t>
  </si>
  <si>
    <t>Đặng Thị Kim Nhung
  Lê Đức Thịnh
 Trần Văn Dũng
 Nguyễn Hoàng Dạ Hợp
 Trương Quốc Hùng
 Vũ Hùng Dũng
 Dương Đăng Bình An
 Hà Văn Hạ
 Nguyễn Đăng Dũng
 Trần Thị Hảo
 Lê Bá Quang
 Nguyễn Minh Quân
 Lê Thanh Nga
 Lê Thị Minh Lài
 Đoàn Nguyễn Quỳnh Anh
 Lê Huy Đài
 Nguyễn Thị Quỳnh Tâm Hoa
 Hồ Thị Trà My
 Phạm Thị Phương
 Đồng Sĩ Ngân
 Phan Thị Hiếu</t>
  </si>
  <si>
    <t>08.21.127</t>
  </si>
  <si>
    <t>Đánh giá tình trạng mô nha chu các răng cối kế cận sau phẫu thuật nhổ răng khôn hàm dưới mọc lệch tại Bệnh viện Răng Hàm Mặt Huế năm 2021</t>
  </si>
  <si>
    <t>Mai Thị Ngọc Nhi
  Lê Đức Thịnh
 Trần Văn Dũng
 Nguyễn Hoàng Dạ Hợp
 Trương Quốc Hùng
 Vũ Hùng Dũng
 Dương Đăng Bình An
 Hà Văn Hạ
 Nguyễn Văn An Nhơn
 Hồ Thị Trà My
 Phạm Thị Phương
 Đoàn Nguyễn Quỳnh Anh
 Lê Thanh Nga
 Nguyễn Thị Quỳnh Tâm Hoa
 Đồng Sĩ Ngân
 Nguyễn Thị Phượng
 Lê Thị Ly Nô
 Trần Thị Lộc
 Trần Thị Kim Phượng</t>
  </si>
  <si>
    <t>08.21.128</t>
  </si>
  <si>
    <t>Nghiên cứu tình trạng mòn răng và các yếu tố liên quan ở bệnh nhân tuổi từ 18-60 đến khám tại Bệnh viện Răng Hàm Mặt Huế năm 2021</t>
  </si>
  <si>
    <t>Nguyễn Hoàng Dạ Hợp
  Lê Đức Thịnh
 Trần Văn Dũng
 Võ Phương Khanh
 Vũ Hùng Dũng
 Dương Đăng Bình An
 Nguyễn Văn An Nhơn
 Trịnh Nhã Trúc
 Mai Thị Ngọc Nhi
 Đặng Thị Kim Nhung
 Lê Thanh Nga
 Nguyễn Minh Quân
 Nguyễn Đăng Dũng
 Trần Thị Hảo
 Hồ Thị Ngọc Nga
 Lê Bá Quang</t>
  </si>
  <si>
    <t xml:space="preserve">
- Tính cấp thiết của đề tài: Tính cấp thiết của đề tài không cao
 - Tính mới và sáng tạo: Tính mới và sáng tạo không cao
 - Mục tiêu nghiên cứu: Mục tiêu nghiên cứu ở mức độ khá
 - Tính khoa học của phương pháp nghiên cứu: Tính khoa học của phương pháp nghiên cứu ở mức độ khá
 - Nội dung nghiên cứu: Nội dung nghiên cứu ở mức độ khá
 - Tính ứng dụng: Tính ứng dụng không cao
 - Thể thức trình bày: Trong phần kế hoạch thực hiện, biểu đồ Gantt là thực hiện năm 2020 cần chỉnh sửa lại, còn một số lỗi chính tả.</t>
  </si>
  <si>
    <t>23.21.129</t>
  </si>
  <si>
    <t>Chất lượng cuộc sống của người nhiễm HIV tại tỉnh Thừa Thiên Huế năm 2021 và các yếu tố liên quan</t>
  </si>
  <si>
    <t>Phùng Thị Bảo Châu
  Nguyễn Lê Tâm
 Lê Hữu Sơn
 Đoàn Chí Hiền
 Nguyễn Văn Mỹ
 Phan Thị Diễm Ly
 Phạm Hoàng Ngọc Yến
 Châu Văn Thức
 Lý Văn Sơn
 Lê Hiệp
 Trương Thị Mỹ Thanh
 Hoàng Thị Phương Nhung
 Trần Thị Hiếu
 Đào Thị Thanh Vân
 Phan Minh Nhân
 Đặng Thị Như Hảo
 Bùi Thị Kiều Linh</t>
  </si>
  <si>
    <t>00.21.130</t>
  </si>
  <si>
    <t>Văn hóa sức khỏe và hành vi tìm kiếm dịch vụ chăm sóc sức khỏe của người cao tuổi tại thành phố Huế năm 2021</t>
  </si>
  <si>
    <t>Nguyễn Mậu Duyên
  Nguyễn Thanh Phong
 Nguyễn Hoàng Lan
 Trương Như Hải Quý
 Trần Thị Thanh Nga
 Phan Thị Hiếu</t>
  </si>
  <si>
    <t>00.21.131</t>
  </si>
  <si>
    <t>Đánh giá tâm lý bệnh nhân truớc và sau phẫu thuật tại Bệnh viện Chấn thương chỉnh hình-Phẩu thuật tạo hình Huế</t>
  </si>
  <si>
    <t>17.21.132</t>
  </si>
  <si>
    <t>Nghiên cứu xây dựng và thẩm định quy trình định lượng Legionella</t>
  </si>
  <si>
    <t>Trung tâm KNMPTP</t>
  </si>
  <si>
    <t>Ngô Thị Tuyết Mai
  Hà Xuân Cử
 Trần Công Dũng
 Nguyễn Phan Đông Anh
 Thái Thị Hương
 Trần Thị Thanh Thúy
 Đặng Thị Minh Hiền
 Trần Thị Mi
 Lê Minh Đức
 Trần Lê Thùy Linh
 Nguyễn Trọng Hiếu
 Đoàn Văn Quang
 Nguyễn Thị Minh Hiếu
 Võ Đức Bảo
 Hồ Thị Vui
 Ngô Thị Thanh Xuân</t>
  </si>
  <si>
    <t>28.21.143</t>
  </si>
  <si>
    <t>Đặc điểm dịch tễ học hội chứng cúm qua hệ thống giám sát trọng điểm và một số yếu tố liên quan đến tình trạng bệnh nhân khám, điều trị tại TTYT huyện Phú Vang năm 2021</t>
  </si>
  <si>
    <t>Trương Như Sơn
  Hoàng Trọng Quý
 Đăng Văn Tuấn
 Nguyễn Minh Hùng
 Trần Minh Sự
 Đào Thị Kim Anh
 Lê Thị Na
 Trần Đại Ái
 Thân Minh Trí
 Lê Thanh Hà
 Hồ Văn Được
 Hồ Hữu Hoàng
 Trương Như Quốc Huy
 Lê Văn Bình
 Nguyễn Thị Kim Sương
 Trần Đoàn Quốc Long
 Phan Thị Kim Chi
 Trương Như Sơn</t>
  </si>
  <si>
    <t>28.21.144</t>
  </si>
  <si>
    <t>Thực trạng tư vấn chăm sóc sức khỏe trong công tác khám bệnh, chữa bệnh của nhân viên y tế tuyến xã, thị trấn huyện Phú Vang, tỉnh Thừa Thiên Huế năm 2021</t>
  </si>
  <si>
    <t>Trần Minh Sự
  Đăng Văn Tuấn
 Trần Minh Sự
 Đào Thị Kim Anh
 Nguyễn Minh Hùng
 Trương Như Sơn
 Hoàng Trọng Quý
 Lê Thị Na
 Thân Minh Trí
 Bùi Dũng
 Đoàn Thị Lộc
 Hồ Văn Được
 Nguyễn Thị Minh Trang
 Hồ Hữu Hoàng</t>
  </si>
  <si>
    <t xml:space="preserve">
- Tính cấp thiết của đề tài: Đề tài có tính cấp thiểt, giải quyết được vấn đề trong công tác chăm sóc sức khỏe sinh sản.
 - Tính mới và sáng tạo: Có tính mới và sáng tạo, không trùng lặp các nghiên cứu.
- Tính khoa học của phương pháp nghiên cứu: Cần xem thêm trong đối tượng nghiên cứu, những đối tượng tảo hôn được lựa chọn nghiên cứu hiện tại có thường trú tại Tỉnh Thừa Thiên Huế hay không. Vì vậy, cỡ mẫu nên dùng là cỡ mẫu dự kiến.</t>
  </si>
  <si>
    <t xml:space="preserve">
- Tính cấp thiết của đề tài: Đề tài có tính cấp thiết tìm hiểu về những rào cản đối với việc tiếp cận và sử dụng các dịch vụ chẩn đoán lao tại Thừa Thiên Huế trong giai đoạn hiện nay.
 - Nội dung nghiên cứu: Nội dung nghiên cứu giải quyết khá tốt mục tiêu nghiên cứu
 - Tính mới và sáng tạo không cao, mức độ ảnh hưởng của đề tài không lớn
 - Mục tiêu 2 quá rộng, nên gói gọn lại
 - Tính ứng dụng: Tính ứng dụng chưa cao
 - Thể thức trình bày: Chữ viết tắt nhiều trong khi đề cương rất ngắn gọn, cần bổ sung thêm danh mục chữ viết tắt.
 - Tính khoa học của phương pháp nghiên cứu: Cỡ mẫu không lớn, chỉ thực hiện cho bệnh nhân điều trị nội trú tại khoa lâm sàng- bệnh viện Phổi TT Huế trong khi mục tiêu 2 quá rộng đánh giá cho hệ thống chống lao tại tỉnh Thừa Thiên Huế.</t>
  </si>
  <si>
    <t>Tính khả thi của đề tài: đề tài có Tính khả thi</t>
  </si>
  <si>
    <t xml:space="preserve">
- Thêm năm nghiên cứu 2021 vào tên đề tài
- Thống nhất thời gian nghiên cứu: 1/1/2021 - 31/10/2021 hay 8/2020 - 8/2021
- Tiêu chuẩn chẩn đoán TDMP do lao chưa rõ
- Nội dung nghiên cứu: Trong nội dung nghiên cứu cần nêu rõ các mối tương quan cần nghiên cứu (theo mục tiêu 2)
 - Thể thức trình bày: TLTK viết chưa đúng, cần tách phần tiếng Việt, tiếng Anh
- Tính cấp thiết của đề tài: Đề tài không mới, tuy nhiên làm đầu tiên tại BV Phổi, cung rất cần thiết</t>
  </si>
  <si>
    <t xml:space="preserve">
 - Tính mới và sáng tạo: - Nội dung này đã được đề cập trong các chương trình của quốc gia, riêng tỉnh TT Huế còn chưa có Nghiên cứu sâu
- Tác giả chưa nêu rõ ảnh hưởng của hành vi bạo hành bạn tình đối với sức khoẻ (của mẹ, thai nhi, tương lai của trẻ...)
 - Nội dung nghiên cứu: - Tác giả chưa phân tích và nêu rõ ảnh hưởng của hành vi bạo hành bạn tình đối với sức khoẻ (của mẹ, thai nhi, tương lai của trẻ...)
- Tài liệu nghiên cứu trong nước còn hạn chế
- Tính ứng dụng:Do không có nội dung tác động đến sức khoẻ của BMMT, Thai nhi, trẻ em nên tính ứng dụng hạn chế</t>
  </si>
  <si>
    <t xml:space="preserve">
- Tính cấp thiết của đề tài: tác giả nên mô tả thực trạng người khuyết tật tại tỉnh Thừa Thiên Huế nói chung, tại Thị xã Hương Trà nói riêng và thực trạng người khuyết tật được tiếp cận dụng cụ hỗ trợ hiện nay.
- Tính mới và sáng tạo: Đề tài có tính mới và sáng tạo, ít trùng lặp các nghiên cứu trước đây.
- Nội dung nghiên cứu: Nội dung nghiên cứu chưa đầy đủ. Tác giả xem lại Nội dung nghiên cứu tại mục 3.3.1 là mô tả thực trạng tại Tỉnh Thừa Thiên Huế hay tại Thị xã Hương Trà (theo mục tiêu nghiên cứu 1).
Trong nội dung nghiên cứu 3.3.1, tác giã cũng cần định nghĩa rõ (hay tài liệu tham khảo) về hoàn cảnh kinh tế theo tiêu chuẩn nào, tiêu chí nào đánh giá sử dụng thường xuyên hay không thường xuyên?...
Chưa cụ thể tiêu chí đánh giá sự hài lòng ở mục tiêu 2
- Thể thức trình bày: Tác giả cần đánh số trang. Bổ sung Tài liệu tham khảo, danh mục các chữ viết tắt, phiếu điều tra nghiên cứu...
Thiếu các nội dung liên quan đề cương
- Tính khoa học của phương pháp nghiên cứu: - Chưa có phiếu khảo sát trong đề cương và phương pháp đánh giá sự hài lòng ở mục tiêu 2</t>
  </si>
  <si>
    <t xml:space="preserve">
 - Tính khoa học của phương pháp nghiên cứu: cần làm rõ cách tính cỡ mẫu, cách thức thu thập, thời điểm thu thập để bảo đảm tính khách quan
- Tính cấp thiết của đề tài: Cần thiết để nghiên cứu, phù hợp với chính sách
 - Tính mới và sáng tạo: Ảnh hưởng tốt khi nghiên cứu có kết quả</t>
  </si>
  <si>
    <t xml:space="preserve">
- Tính cấp thiết của đề tài: Cần nêu lý do chọn đề tài ngắn gọn hơn, đúng trọng tâm và chưa nêu được tính cấp thiết của đề tài
- Mục tiêu nghiên cứu: Đề tài nghiên cứu bổ sung mục tiêu đưa ra giải pháp.
- Phần lý do chọn đề tài khá dài (hơn 3 trang)
- Tính khoa học của phương pháp nghiên cứu: - Tác giả sử dụng thiết kế nghiên cứu mô tả cắt ngang, hồi cứu, nghiên cứu định tính và định lượng nhưng chưa nêu thời gian nghiên cứu cụ thể
- Nội dung nghiên cứu: - TLTK sắp xếp chưa đúng
- Thể thức trình bày: Lỗi chính tả</t>
  </si>
  <si>
    <t xml:space="preserve">
- Tính cấp thiết của đề tài: Đề tài có tính khả thi, nhưng cần điều chỉnh mục tiêu nghiên cứ phù hợp hơn
- Mục tiêu nghiên cứu: Cần gọp mục tiêu lại cho thuận lợi khi viết đề tài
- Thể thức trình bày: Cần chỉnh lại cho đúng thể thức</t>
  </si>
  <si>
    <t xml:space="preserve">
- Mục tiêu nghiên cứu: cần xem mục tiêu phù 1 phù hợp với thiết kế nghiên cứu không?
- Tính khoa học của phương pháp nghiên cứu: Cách chọn mẫu, cách phân nhóm cần làm rõ về giói, tuổi,... có tính tương đồng và cùng cỡ mẫu để so sánh
- Thể thức trình bày: cần đưa Hội chứng chuyển hóa trong tổng quan. Không trích dẫn tài liệu.
Tài liệu tham khảo quá ít</t>
  </si>
  <si>
    <t xml:space="preserve">
- Tính mới và sáng tạo: Đề tài chưa có tính mới, mang ý nghĩa đánh giá trong cộng đồng.
- Mục tiêu nghiên cứu: - Chỉ cần dùng mục tiêu 2 là đủ
 còn mục tiêu 1 sẽ đưa vào nội dung nghiên cứu, đánh giá kết luận</t>
  </si>
  <si>
    <t xml:space="preserve">
- Tính mới và sáng tạo: không mới
</t>
  </si>
  <si>
    <t xml:space="preserve">
- Mục tiêu nghiên cứu: - Tên đề tài và mục tiêu chưa phù hợp
Mục tiêu 2 không rõ ràng,  cần ghi: Tìm hiểu nguyên nhân và các yếu tố liên quan đến bệnh VMXDƯ
- Tính khoa học của phương pháp nghiên cứu: - Tác giả áp dụng công thức tính cỡ mẫu cho nghiên cứu cát ngang, trong đó p = 0,54 không thể hiện lấy từ nguồn nào
- Nội dung nghiên cứu: - Nội dung nghiên cứu không thể hiện trong đề cương
- Thể thức trình bày: - Sai chính tả
- Thiếu các nội dung cần thiết của một nghiên cứu</t>
  </si>
  <si>
    <t xml:space="preserve">
- Tính cấp thiết của đề tài: - Tác giả chưa đề cập đến các vấn đề liên quan đến sức khoẻ của BMMT, thai nhi và trẻ đối với mang thai ở VTN, về các yếu tố tâm lý, tâm thần kinh có thể xảy ra trong thai kỳ và sau sinh
 - Tính mới và sáng tạo: Đã có nhiều tác giả nghiên cứu nội dung này trước đây
 - Phần tài liệu thảo khảo còn thiếu, chưa cập nhật
 - Nội dung nghiên cứu: - Tác giả cần cập nhật, đánh giá các vấn đề liên quan đến sức khoẻ của BMMT, thai nhi và trẻ đối với mang thai ở VTN, về các yếu tố tâm lý, tâm thần kinh có thể xảy ra trong thai kỳ và sau sinh
 - Tính ứng dụng: - Hạn chế do chưa cập nhật các vấn đề liên quan sức khoẻ</t>
  </si>
  <si>
    <t xml:space="preserve">
 </t>
  </si>
  <si>
    <t xml:space="preserve">
 - Tính mới và sáng tạo: không mới</t>
  </si>
  <si>
    <t xml:space="preserve">
- Tính cấp thiết của đề tài: Tính cấp thiết của đề tài ở mức độ khá
- Tính mới và sáng tạo: Đã có nhiều nghiên cứu về vấn đề này
- Tính khoa học của phương pháp nghiên cứu: Bệnh nhân đánh giá kết quả sau tái khám 1 tháng sau phẫu thuật và đề tài thường nộp xét duyệt chấm trong tháng 11, vậy thời gian nghiên cứu và chọn bệnh nên để đến tháng 11/2021 thôi.
 - Tính ứng dụng: Tính ứng dụng chưa cao
 - Thể thức trình bày: Trong biểu đồ thời gian thực hiện các tháng là năm 2020 cần sửa chữa lại là 2021.
 - Tính khoa học của phương pháp nghiên cứu: Nói rõ tiêu chuẩn đánh giá kết quả phẫu thuật để giải quyết mục tiêu 2.
Đánh giá mức độ đau sau ngày thứ nhất phẫu thuật đối với trẻ &amp;lt
 5 tuổi áp dụng thang điểm nào?
Đánh giá các triệu chứng sau phẫu thuật tuần 1, tuần 2 thực hiện như thế nào. Trong khi nghiên cứu chỉ tái khám sau phẫu thuật 1 tháng
Thời gian nghiên cứu nên đến tháng 10/2021, vì tháng 11/2021 đã tổ chức nghiệm thu.</t>
  </si>
  <si>
    <t xml:space="preserve">
- Mục tiêu nghiên cứu: Mục tiêu 2 chưa phù hợp
- Tính khoa học của phương pháp nghiên cứu: Cỡ mẫu nhỏ
Đối tượng nghiên cứu là phụ nữ mang thai, tác giả nên lựa chọn đối tưỡng rõ ràng từ bao nhiêu tuổi trở lên theo quy định pháp luật hiện hành (tránh hiện tượng đối tượng nghiên cứu thuộc diện tảo hôn).
- Nội dung nghiên cứu: Thiếu nội dung mục tiêu 2 (Xem lại mục tiêu 2)
- Thể thức trình bày: Bổ sung nội dung mục tiêu 2
 - Tính mới và sáng tạo: Đề tài tuy không mới, trùng lặp các nghiên cứu trước đây nhưng ảnh hưởng của đề tài tạ địa phương là khá.</t>
  </si>
  <si>
    <t xml:space="preserve">
- Tính mới và sáng tạo: Đề tài đã được thực hiện trước đây như Luận văn tốt nghiệp bác sỹ y học dự phòng – Bs Nguyễn Thị Huyền năm 2016
- Tính cấp thiết của đề tài: Vấn đề nghiên cứu là cấp thiết, phù hợp đối với địa phương nghiên cứu. Tuy nhiên cần đi sâu vào nội dung nghiên cứu một số biện pháp làm giảm tác hại nghề nghiệp trong MTLĐ và kiến thức, thái độ và thực hành về bảo hộ lao động của công nhân, ..Cần đưa ra con số cụ thể về vệ sinh lao động đến sức khỏe, năng suất lao động của công dân để thuyết phục hơn
 - Mục tiêu nghiên cứu: Mục tiêu nghiên cứu cụ thể, tuy nhiên cần thay đổi lại
1. Khảo sát kiến thức, thái độ, thực hành vệ sinh lao động của công nhân tại các cơ sở công nghiệp, tiểu thủ công nghiệp vừa trên địa bàn thành phố Huế năm 2021.&amp;#x0D
2. Tìm hiểu một số yếu tố liên quan ảnh hưởng đến kiến thức, thái độ, thực hành vệ sinh lao động của công nhân tại các cơ sở công nghiệp, tiểu thủ công nghiệp vừa trên địa bàn thành phố Huế năm 2021.
- Thể thức trình bày: Đề cương trình bày rõ ràng, các đề mục chưa đúng theo quy định. Đề cương số lượng trang, bố cục các phần chưa cân đối, không cần trình bày bảng giả.
Cần chỉnh sửa một số lỗi chính tả ví dụ hiện nay là năm 2021.
 - Nội dung nghiên cứu: Bổ sung các nội dung mục tiêu 2</t>
  </si>
  <si>
    <t xml:space="preserve">
- Tên đề tài nên là: Khảo sát thực trạng an toàn vệ sinh thực phẩm các quán bún bò Huế....
 - Mục tiêu nghiên cứu: Mục tiêu 2 nên đổi là: Đánh giá kiến thức, thực hành về an toàn vệ sinh thực phẩm của người chế biến thực phẩm và tìm hiểu một số yếu tố liên quan.</t>
  </si>
  <si>
    <t xml:space="preserve">
- Tính cấp thiết của đề tài: Đề tài có tính cấp thiết, giúp nâng cao kỹ năng tư vấn, giải thích cho bệnh nhân và người nhà trước khi thực hiện các thủ thuật, phẫu thuật.
 - Tính mới và sáng tạo: Đề tài có tính mới và sáng tạo, ít trùng lặp nghiên cứu.
 - Mục tiêu nghiên cứu: Mục tiêu nghiên cứu cụ thể, phù hợp đề tài và nội dung nghiên cứu.
 - Tính khoa học của phương pháp nghiên cứu: Đối tượng nghiên cứu: tác giả xem lại là tất cả bệnh nhân có chỉ định phẩu thuật hay chỉ bệnh nhân trên 16 tuổi cho thống nhất.
Cỡ mẫu nghiên cứu: tác giả nên dùng cỡ mẫu thuận tiện.&amp;</t>
  </si>
  <si>
    <t xml:space="preserve">
- Thể thức trình bày: Thống nhất dùng típ 2 thay cho typ 2
 - Tính khoa học của phương pháp nghiên cứu: 1.Đối tượng nghiên cứu: Tất cả bệnh nhân trên 40 tuổi mắc ĐTĐ típ 2 (không có và Rối loạn lipid máu). Mục tiêu là xác định tỷ lệ RLLP máu.
2.Chỉnh sửa tiêu chuẩn BMI dành cho người châu Á (&amp;gt 23 thừa cân
 &amp;gt 25 béo phì)
- Tính cấp thiết của đề tài: Đề tài nghiên cứu đánh giá rối loạn Lipit máu ở bệnh nhân Đái tháo đường type 2 đang điều trị tại TTYT P. Tuy nhiên các nội dung này đã được nhiều nghiên cứu đề cập
 - Tính mới và sáng tạo: Chưa có tính mới, mang tính khảo sat. Nên mở rộng đánh giá trong điều trị
  - Tính khoa học của phương pháp nghiên cứu: Cần dự kiến rõ hơn cơ mẫu (nên khảo sát sơ bộ năm trước)
 - Tính ứng dụng: Chưa cao</t>
  </si>
  <si>
    <t xml:space="preserve">
 - Tính mới và sáng tạo: Đề tài đã được nghiên cứu nhiều trước đây. Vẫn còn theo lối mòn cũ của các nghiên cứu trước, chưa có sáng tạo nhiều.
 - Tính khoa học của phương pháp nghiên cứu: - Đề tài có 36 tài liệu tham khảo tuy nhiên không trích dẫn số vào các phân của thuyết minh đề tài.
 - Nội dung nghiên cứu: - Nội dung đầy đủ, hợp lý để giải quyết các mục tiêu nghiên cứu.
- Thể thức trình bày: Đúng theo quy định, vẫn còn một số lỗi chính tả
- Tính cấp thiết của đề tài: Tính cấp thiết của đề tài chưa cao
 </t>
  </si>
  <si>
    <t xml:space="preserve">
 - Tính mới và sáng tạo: - Đã có nghiên cứu
 - Tính khoa học của phương pháp nghiên cứu: - Trong tổng quan cần đưa vào số bệnh nhân thoái hóa khớp gối đã đến khám và điều trị tại Bệnh viện các năm trước để có số bệnh nhân nghiên cứu tối thiểu trong nghiên cứu.
 - Nội dung nghiên cứu: - Chưa thể hiện rõ nội dung nghiên cứu ở mục tiêu 2
 - Tính khoa học của phương pháp nghiên cứu: Tổng quan dài (30 trang),
Mục lục dài (03 trang).
Đưa Các biến số thu thập (phần 5) vào nội dung nghiên cứu
 - Thể thức trình bày: TLTK viết và sắp xếp chưa đúng</t>
  </si>
  <si>
    <t xml:space="preserve">
- Tính cấp thiết của đề tài: Lý do chọn đề tài chưa nêu bật được nhu cầu và tính cấp thiết của đề tài.
 - Tính mới và sáng tạo: Có nhiều đề tài trước đó nghiên cứu về mộng thịt và phương pháp phẫu thuật này không mới.
 - Tính khoa học của phương pháp nghiên cứu: Đối tượng phù hợp , thời gian theo dõi bệnh nhân lên đến 6 tháng dự kiến đến hết tháng 6 năm 2022.
Phương pháp nghiên cứu ở đây cần xem lại. Phương pháp tiến cứu có can thiệp lâm sàng. Ở nghiên cứu này không phải là can thiệp mà là điều trị bệnh.
 - Nội dung nghiên cứu: Nội dung phù hợp mục tiêu đề ra, tuy nhiên nội dung trong đề tài con chung, chưa nêu rõ và nên đưa thêm phần yếu tố nguy cơ mắc bệnh.
 - Tính ứng dụng: Nếu đề tài đưa thêm các yếu tô nguy cơ mắc bệnh thì tính lan tỏa đề tài cao và có giá trị ứng dụng hơn.
 - Thể thức trình bày: Bổ sung thêm phiếu điều tra nghiên cứu</t>
  </si>
  <si>
    <t xml:space="preserve">
 - Tính mới và sáng tạo: - Có tính mới và ảnh hưởng tốt sau nghiên cứu
 - Tính khoa học của phương pháp nghiên cứu: - Số liệu số mắt nghiên cứu 10 cho mỗi nhóm, phân tích có thể chưa thuyết phục.
- Bổ sung phương pháp tính toán sử dung</t>
  </si>
  <si>
    <t xml:space="preserve">
- Tính khoa học của phương pháp nghiên cứu: Cần nêu cụ thể các vi khuẩn, các kháng sinh nào dự kiến se nghiên cứu  sử dụng chất ức chế beta-Lactamase là chất gì?
- Tính cấp thiết của đề tài: Thêm năm nghiên cứu vào tên đề tài</t>
  </si>
  <si>
    <t xml:space="preserve">
- Tính khoa học của phương pháp nghiên cứu: Cách chọn cở mẫu theo mô tả của tác giả: là chọn mẫu ngẫu nhiên, thuận tiện theo tiêu chí cụ thể
 - Tính mới và sáng tạo: - Đề tài này đã được nhiều tác giả trong nước nghiên cứu và công bố
 - Tính khoa học của phương pháp nghiên cứu: - Phù hợp với nội dung và mục tiêu đề ra, tuy nhiên tài liệu tham khảo còn hạn chế
 - Về đối tượng tác giả hạn chế ở các bệnh nhân đến khám điều trị tại BV, nên mởi rông nghiên cứu ở các Trường tiểu học và THCS để đánh giá giá trị khoa học của đề tài cao hơn
 - Tính ứng dụng: - Hạn chế do hạn chế Đối tượng nghiên cứu</t>
  </si>
  <si>
    <t xml:space="preserve">
 - Tính khoa học của phương pháp nghiên cứu: - Theo số liệu tại Website của Phòng GD và ĐT huyện Phú Vang, hiện nay có tất cả 25 trường Mầm non và 35 tiểu học công lập trực thuộc, tổng số là 60 trường. Với cở mẫu dự kiến nghiên cứu là 244/60 trường, bình quân 4 người/trường (với điều kiện là tất cả các trường đều có BATT). Như vậy liệu có đủ cở mẫu để nghiên cứu (nếu chỉ nghiên cứu 1 số trường?).
- Nếu chỉ nghiên cứu 1 số trường được chọn chỉ định cụ thể, thì kết quả nghiên cứu chỉ có giá trị ứng dụng cho các trường đó, còn nếu muốn đại diện cho huyện thì cần nêu phương pháp chọn mẫu (chọn trường) như thế nào.&amp;#x0D
- Do tên đề tài và các mục tiêu nghiên cứu là người chế biến thực phẩm, nên tiêu chuẩn chọn (trang 12)không nên đưa giáo viên vào, nếu giáo viên đó koo phải là người chế biến thực phẩm.
 - Tính mới và sáng tạo: Mức độ ảnh hưởng tốt, không trùng lắp</t>
  </si>
  <si>
    <t xml:space="preserve">
 - Mục tiêu nghiên cứu: Cần đổi "Mô tả nhu cầu thành Đánh giá nhu cầu" ở mục tiêu 1
- Thể thức trình bày: Cần chỉnh sữa cho đúng thể thể thức, chú ý lổi chính tả
- Tính cấp thiết của đề tài: Hiện nay NCT tăng cao nhưng nhu cầu chăm sóc NCT chưa được đáp ứng.
Nên chọn số liệu NCT TP Huế và Phú Vang
 - Tính mới và sáng tạo: Định hướng các hoạt động chăm sóc thể chất, tinh thần và an sinh xã hội cho NCT
 - Mục tiêu nghiên cứu: Lưu ý như cầu, chăm sóc thể chất chung, không chỉ bệnh mạn tính
 - Tính khoa học của phương pháp nghiên cứu: Chọn đối tượng chính xác 60+
Chọn mẫu nhiều giai đoạn, có tỷ lệ, cỡ mẫu có tính đại diện.
Bổ sung phương pháp tính toán, sử dụng trong nghiên cứu
 - Thể thức trình bày: - Xem lại NCT mắc bệnh mạn tính</t>
  </si>
  <si>
    <t xml:space="preserve">
- Tính khoa học của phương pháp nghiên cứu: - Tổng số trường tiểu học ở Tp Huế là bao nhiêu trường? Tại sao lại lấy 33 trường (lấy toàn bộ hay sao?). Nếu lấy mẫu ngẫu nhiên thì nên lập danh sách theo vần a, b, c hoặc theo phường, từ đó chọn khoảng cách mẫu, để lấy mẫu nghiên cứu.
- Nếu chỉ nghiên cứu trường công lập thì nên thêm cụm từ "công lập" vào tên đề tài.</t>
  </si>
  <si>
    <t xml:space="preserve">
 - Mục tiêu nghiên cứu: Mục tiêu 3 cần viết lại: Tìm một số yếu tố liên quan đến kiến thức, thực hành về an toàn vệ sinh thực phẩm của người chế biến thực phẩm. Đề xuất ở mục tiêu 3 có trong phần kiến nghị sau khi hoàn thiện đề tài.
 - Tính khoa học của phương pháp nghiên cứu: - Đối tượng nghiên cứu cần phân ra theo mục tiêu của nghiên cứu
1. Đối tượng 1: Trung tâm Y tế và trạm Y tế (Các báo cáo, biểu mẫu liên quan đến quản lý BĂĐN)
2. Đối tượng 2: người chế biến thực phẩm, phục vụ tại các BĂĐN. 
- Không nêu tiêu chuẩn chọn mẫu, tiêu chuẩn loại trừ
- Thiết kế nghiên cứu của đề tài có kết hợp định tính tuy nhiên chưa bảng câu hỏi mở và phỏng vấn sâu, chưa có phương tiện ghi âm và gở băng. 
- Xử lý số liệu cần bổ sung: xác định sự khác biệt có ý nghĩa thống kê. Sử dụng phép kiểm định chính xác Fisher và phép kiểm X2 với khoảng tin cậy là 95%, α= 0,05. 
- Tài liệu tham khảo không sắp xếp theo ABC, đề tài có 22 tài liệu tuy nhiên không trích dẫn số vào thuyết minh đề tài, chỉ trích dẫn tài liệu số 21,22.
- Không có thang đo cụ thể đánh giá kiến thức, thực hành của người chế biến.
- Nội dung nghiên cứu: - Không có nội dung nghiên cứu: cần nêu các biến số nghiên số nghiên cứu theo mục tiêu nghiên cứu và định nghĩa
 - Thể thức trình bày: Đúng theo quy định của Hội đồng NCKH, còn một số lỗi chính tả</t>
  </si>
  <si>
    <t xml:space="preserve">
- Tính mới và sáng tạo: không mới
 - Tính khoa học của phương pháp nghiên cứu: cần ước lượng mẫu cần chọn nhóm chứng để so sánh
Cần đưa tên đề tài ở phần lý do chọn đề tài</t>
  </si>
  <si>
    <t xml:space="preserve">
- Tính cấp thiết của đề tài: - Tỷ số Giới tính khi sinh đã được nghiên cứu quá nhiều trong thời gian qua
 - Tính mới và sáng tạo: - Đề tài này trùng lặp của nhiều đơn vị trong ngành đã nghiên cứu trước đây
 - Nội dung nghiên cứu: - Tác giả chưa có phần tài liệu tham khảo
 - Tính ứng dụng: - Hạn chế
 - Thể thức trình bày: - Phần lý do chưa nêu tên đề tài
 - Không có phần tài liệu tham khảo
Cần nêu các số liệu cụ thể về TSGTKS của đơn vị nhằm tăng tính cấp thiết của đề tài&amp;TSGTKS một huyện không có ý nghĩa
 - Mục tiêu nghiên cứu: Mục tiêu nghiên cứu chưa rõ ràng
 - Nội dung nghiên cứu: Các nội dung nghiên cứu chưa cụ thể, rõ ràng với 2 mục tiêu nghiên cứu đề ra</t>
  </si>
  <si>
    <t xml:space="preserve">
- Tính khoa học của phương pháp nghiên cứu: Bổ sung phiếu nghiên cứu
- Tính cấp thiết của đề tài: Đặt vấn đề chưa nêu bật được tầm quan trọng và nhu cầu của TTYT huyện A lưới đối với nghiên cứu này.
 - Tính mới và sáng tạo: Đã có nhiều nghiên cứu ở nhiều khu vực khác, nhưng về tình trạng nhiễm khuẩn bệnh viện mỗi bệnh viện cần có một nghiên cứu riêng vì qua đó đánh giá được phổ vi khuẩn và tỷ lệ hiện diện của từng bệnh viện khác nhau
 - Mục tiêu nghiên cứu: Đối với mục tiêu 2 đưa ra chưa phù hơp với đề tài, mục tiêu 2 chỉ nên là một phần nhỏ trong mục tiêu vì để tài là đánh giá thực trạng nhiễm khuẩn vết mổ…
Phương pháp nghiên cứu ở đây là nghiên cứu cắt ngang mô tả, tiến cứu có phân tích ở đây cũng với nội dung nghiên cứu là chưa phù hợp, theo nội dung nghiên cứu chỉ phù hợp vơi nghiên cứu cắt ngang mô tả.
Không có phiêu điều tra nghiên cứu 
- Nội dung nghiên cứu: Nội dung nghiên chưa giải quyết đầy đủ mục tiêu.
 - Thể thức trình bày: Thiếu tài liệu tham khảo, phiếu điều tra</t>
  </si>
  <si>
    <t xml:space="preserve"> 
- Mục tiêu nghiên cứu: Rõ ràng, cụ thể nhưng mục tiêu 2 chưa phù hợp với vấn đề được đưa ra
 - Tính khoa học của phương pháp nghiên cứu: Sắp xếp lại các nội dung để đảm bảo đúng quy định mẫu đề cương
 - Thể thức trình bày: Bổ sung các nghiên cứu trong và ngoài nước ở trong phần tổng quan tài liệu
Bổ sung TLTK, PPV</t>
  </si>
  <si>
    <t xml:space="preserve">
 - Nội dung này đã được nhiều tác giả nghiên cứu trước đây
 - Tính mới và sáng tạo: - Trung lặp các nghiêc cứu trước
 - Tính khoa học của phương pháp nghiên cứu: - Trong đề tại tác gải gởi không thấy phần phương pháp nghiên cứu
 - Tác giả chưa nêu rõ các bước tiến hành nghiên cứu
 - Chưa có phiếu nghiên cứu
 - Nội dung nghiên cứu: - Phần phương pháp nghiên cứu nêu chưa rõ&amp;
 - Chưa có tài liệu tham khảo
 - Tính ứng dụng: - Hạn chế
 - Thể thức trình bày: - Thiếu nhiều đề mục, thể thức chưa phù hợp</t>
  </si>
  <si>
    <t xml:space="preserve">
- Tính cấp thiết của đề tài: Tên đề tài nên viết lại: Khảo sát tình hình bệnh tật điều trị nội trú tại Trung tâm Y tế huyện A Lưới năm 2021
 - Mục tiêu nghiên cứu: Mục tiêu 2: Mô tả mô hình bệnh tật điều trị nội trú tại Trung tâm Y tế huyện A Lưới năm 2021
- Tính cấp thiết của đề tài: Đề tài mới chỉ nói đến vào điều trị nội trú, mô hình bệnh tật không chỉ cho bệnh nhân nội trú, mà cả số bệnh đến thường khám chữa bệnh thì hay hơn, toàn diiện hơn
 - Tính mới và sáng tạo: Tại huyện A Lưới</t>
  </si>
  <si>
    <t xml:space="preserve">
- Tính cấp thiết của đề tài: Nên xem lại tên đề tài và cách đặt vần đè tại sao lại nghiên cưu tại các xã nhiễm Dioxin. Vì nguyên nhân gây đái đường chưa ghi nhận là do Dioxin . nếu có phải trích dẫn tài liệu hoặc tuyên bố của các cơ quan tổ chức nào có uy tin trong và ngoài nước . Nếu là nghiên cứu đầu tiên thì quá lớn
 - Mục tiêu nghiên cứu: Mâu thuẩn với cách đặt vấn đề về tình hình nhiễm Dioxin ở địa bàn nghiên cứu .Nên chỉnh sử tên đề tài lại là:Tình hình đái đường ở 3 xã ..cụ thể tên xã. Phần nhiễm Dioxin chỉ nên dưa vào phần đặc điểm của địa bàn nghiên cứu.
 - Tính khoa học của phương pháp nghiên cứu: Không cần dùng công thức tính cỡ mẫu. Nếu sử dụng thi không phải chọn các đối tượng hiên đang điều trị . Tốt nhất nên chọn cỡ mẫu thuận tiện là các bệnh nhân đã được chẩn đoán và điều trị ngoại trú tại 3 xã trên như trong đề cương đã đề cập
 - Nội dung nghiên cứu: Nên thiết kế nghiên cứu các yếu tố liên quan tấp trung vào bệnh lý đái tháo đường và việc tuân thủ điều trị.
Còn tình trạng và kiến thức về Dioxin của bệnh nhân là yếu tố phụ chỉ dành cho những bệnh nhân bị khuyết tật hay ung thư kèm đái đường....
- Tính cấp thiết của đề tài: Có mối liên quan giữa nhiễm dioxin và đái tháo đường không?. Cần làm rõ liên quan này trong đặt vấn đề.
 - Tính khoa học của phương pháp nghiên cứu: Phương pháp nghiên cứu chưa đạt
 - Thể thức trình bày: 1.Thống nhất dùng đái tháo đường thay cho đái đường (tên đề tài và nội dung đề tài)2.Nhiễm dioxin, không phải nhiễm digoxin (thuốc tim mạch) trong tên đề tài</t>
  </si>
  <si>
    <t xml:space="preserve">
- Tính khoa học của phương pháp nghiên cứu: 1.Cần bổ sung giá trị HDL cho riêng từng giới
2.Bổ sung, mô tả cụ thể thuốc thuộc nhóm statin đưa vào điều trị can thiệp
 - Thể thức trình bày: Thống nhất dùng típ 2 thay cho typ 2
 - Tính mới và sáng tạo: Đề tài có tính mới, nghiên cứu sâu có tính chất chuyên môn, áp dụng các tài liệu tham khảo nghiên cứu ở diện rộng.
 - Tính khoa học của phương pháp nghiên cứu: Đè nghị chọn tối thiểu cụ thể số lượng cho cỡ mẫu nghiên cứu dựa trên khảo sát mẫu của 2 năm kế tiếp trước, để có lý do đề xuất nghiên cứu trong 2 năm.
</t>
  </si>
  <si>
    <t xml:space="preserve">
- Tính cấp thiết của đề tài: Tên đề tài nên đổi là: Đánh giá đặc điểm lâm sàng và hình ảnh phì đại tiền liệt tuyến lành tính bằng siêu âm trên xương mu ở bệnh nhân tăng huyết áp tại Phòng bảo vệ sức khỏe cán bộ tỉnh Thừa Thiên Huế năm 2021
 - Mục tiêu nghiên cứu: 2 mục tiêu nên viết lại ngắn gọn hơn
 - Mục tiêu nghiên cứu: Mục tiêu nghiên cứu rõ ràng, phù hợp tên đề tài nghiên cứu
 - Tính khoa học của phương pháp nghiên cứu: Về tiêu chuẩn chọn mẫu: ở trang số 8,nên thêm chữ Và giữa 2 tiêu chuẩn chọn mẫu.
Về thiết kế biến số nghiên cứu: Cần nêu rõ định nghĩa một số biến số nghiên cứu.
Phương tiện kỹ thuật nghiên cứu: tác giả nên đưa vào các phương tiên nghiên cứu như: Máy siêu âm gì? Máy huyết áp gì?...
 - Thể thức trình bày: Nên đưa tài liệu tham khảo vào ở các mục định nghĩa và thiết kế biến số nghiên cứu.</t>
  </si>
  <si>
    <t xml:space="preserve">
 - Tính khoa học của phương pháp nghiên cứu: Cở mẫu tính sai.
Đối tượng nghiên cứu: Tác giả chọn Bệnh nhi được chẩn đoán thiếu máu đến khám và điều trị nội trú: thì không xác định được tỷ lệ thiếu máu (theo mục tiêu 1). 
Đối tượng nghiên cứu nên chọn lại: bệnh nhi dưới 06 tuổi đến khám và điều trị tại bệnh viện....(lúc đó có bệnh nhân thiếu máu, có bệnh nhân không thiếu máu, thì mới xác định được tỷ lệ thiếu máu).</t>
  </si>
  <si>
    <t xml:space="preserve">
- Tính khoa học của phương pháp nghiên cứu: Tác giả chưa đề cập đên Đối tượng nghiên cứu và cở mẫu để thực hiện
- Tính mới và sáng tạo: không mới
- Tính khoa học của phương pháp nghiên cứu: cần phân nhóm so sánh, đối chứng
- Nội dung nghiên cứu: phiếu nghiên cứu cần bổ sung để có đầy đủ thông tin
 cần nêu rõ các khái niệm để thực hiện. các bảng dự báo kết quả nghiên cứu còn sơ sài
 - Thể thức trình bày: tài liệu tham khảo cũ</t>
  </si>
  <si>
    <t xml:space="preserve">
- Tính cấp thiết của đề tài: - Nhiễm khuẩn hô hấp cấp tính là bệnh thường gặp ở trẻ, có thể gây các biến chứng và tử vong trẻ
 - Tính mới và sáng tạo: - Đề tài này đã được các tác giả nghiên cứu nhiều trước đây
- Tính ứng dụng: - là đề tài trùng với các tác giả trước nên tinhd ứng dụng không cao
 - Tính khoa học của phương pháp nghiên cứu: - Cỡ mậu chưa mang tính đại diện
- Bổ sung phần đánh giá kiến thức đúng, thái độ đúng và thực hành đúng.
 - Thể thức trình bày: - Bổ sung các nghiên cứu trong và ngoài nước ở phần TQTL</t>
  </si>
  <si>
    <t xml:space="preserve">
- Tính cấp thiết của đề tài: Dề tại tương đối cấp thiết trong giai đoạn hiện nay. Tuy nhiên, tại địa bàn do đơn vị phụ trách là vấn đề cấp thiết do tỉ lệ Tiền đái tháo đượng gia tăng hàng năm nhưng chưa có nghiên cứu để có phát hiện và can thiệp sớm trong cộng đồng.
 - Tính mới và sáng tạo: Chưa có tính mới và sáng tạo cao</t>
  </si>
  <si>
    <t xml:space="preserve">
- Tính mới và sáng tạo: không mới
 - Mục tiêu nghiên cứu: mục tiêu nghiên cứu chưa chi tiết, cụ thể
 - Tính khoa học của phương pháp nghiên cứu: cần ước tính số lương trong mẫu nghiên cứu.
Để đánh giá hiệu quả, cần có nhóm chứng.</t>
  </si>
  <si>
    <t xml:space="preserve">
- Thể thức trình bày: đề nghị viết lại tên đề tài. Ví dụ: tìm hiểu mức độ đau/khảo sát mức độ đau. Trình bày không đúng theo mẫu của Hội đồng NCKH Sở Y tế yêu cầu. Còn nhiều lỗi chính tả
- Tính cấp thiết của đề tài: - Phần đặt vấn đề chưa nêu lên tính cấp thiết như tình hình thế giới, Việt Nam, TT Huế...., lý do tại sao chọn vấn đề này. Viết còn sơ sài.
 - Tính mới và sáng tạo: Đề tài đã được nghiên cứu nhiều trước đây, chưa có sự sáng tạo trong đề tài.
 - Nội dung nghiên cứu: - Nội dung nghiên cứu không có: biến số, định nghĩa biến số.
- Đề tài có 10 tài liệu tham khảo nhưng không trích dẫn số vào các phần thuyết minh của đề tài.
  - Tính khoa học của phương pháp nghiên cứu: - Xử lý số liệu bổ sung: Phần mềm SPSS 20.0 được sử dụng để phân tích số liệu. Khoảng tin cậy 95% được dùng để báo cáo tỷ lệ, kiểm định X2 được dùng để so sánh sự khác biệt giữa các biến số. Kiểm định được xem là có ý nghĩa thống kê với mức ý nghĩa thống kê p&amp;lt
- Không có thang đo đánh gia mức độ đau. (dựa vào tiêu chuẩn nào?)</t>
  </si>
  <si>
    <t xml:space="preserve">
- Tính mới và sáng tạo: Mức độ ảnh hưởng chỉ trong phạm vị huyện, các huyện khác cũng đã nghiên cứu nội dung này.
 - Mục tiêu nghiên cứu: Mục tiêu rõ ràng, cụ thể. Mục tiêu 2 nên chỉnh sửa vì mục tiêu đề ra của đề cương mang tính chất kiến nghị, đề xuất giải pháp khắc phục
 - Tính ứng dụng: Mức độ lan tỏa không cao
Tác giả nên mô tả rõ các phương tiện nghiên cứu.
 - Nội dung nghiên cứu: Nội dung nghiên cứu chưa đầy đủ. Trong nội dung nghiên cứu mục 3.3.3, tác giả đưa các yếu tố liên quan đến phân loại sức khỏe như chế độ ăn, tập thể dục...với phân loại sức khỏe nhưng trong đề cương không thấy đề cập đến vấn đề này trong phân tổng quan cũng như trong phiếu điều tra nghiên cứu.
</t>
  </si>
  <si>
    <t xml:space="preserve">
- Mục tiêu nghiên cứu: mục tiêu 1 chưa phù hợp với tên đề tài.mục tiêu 2 cần phải lập bảng thu thập, khảo sát
 - Tính khoa học của phương pháp nghiên cứu: cần nhóm chứng để có thể đối chứng theo thiết kế nghiên cứu
- Tính cấp thiết của đề tài: Đề tài có tính cấp thiết, giải quyết được vấn đề chăm sóc sức khỏe bằng y học cổ truyền trong điều trị thoái hóa cột sống cổ.
 - Mục tiêu nghiên cứu: Mục tiêu nghiên cứu rõ ràng, cụ thể, phù hợp tính cấp thiết và nội dung nghiên cứu.
 Tác giả nên mô tả về máy điện châm là phương tiện điều trị trong nghiên cứu rõ ràng hơn trong phương tiện nghiên cứu.
</t>
  </si>
  <si>
    <t xml:space="preserve">
- Tính cấp thiết của đề tài: Tính cấp thiết chưa cao
 - Tính mới và sáng tạo: Chưa cao
 - Mục tiêu nghiên cứu: Chưa đáp ứng với tên Đề tài
 - Tính khoa học của phương pháp nghiên cứu: Chưa đáp ứng cở mẫu khi nghiên cứu
 - Tính khả thi của đề tài: Chưa thuyết phục
 - Thể thức trình bày: Tại mục 1.3.6 Một số kết quả nghiên cứu về bệnh viêm phổi ... là chưa phù hợp
- Tính cấp thiết của đề tài: Đề tài có tính khả thi
 - Tính khoa học của phương pháp nghiên cứu: Dự kiến cở mẫu là bao nhiêu?
 - Nội dung nghiên cứu: Nên Bổ sung nghiên cứu một số yêu tố liên quan đến chế độ ăn dặm, thời gian ăn dặm, bú bình, nguồn nước sử dụng, phong tập tập quán, vệ sinh trong chăm sóc trẻ...?</t>
  </si>
  <si>
    <t xml:space="preserve">
 - Tính khoa học của phương pháp nghiên cứu: - Phương pháp nghiên cứu bổ sung đánh giá kết quả điều trị cụ thể. Lưu ý thời gian đánh giá kết quả nhóm hồi cứu năm 2020 và tiến cứu năm 2021.
- Tính cấp thiết của đề tài: Tính cấp thiết của đề tài chưa cao
 - Tính mới và sáng tạo: Tính mới và sáng tạo chưa cao
 - Tính khả thi của đề tài: Đề tài có tính khả thi
 - Tính ứng dụng: Tính ứng dụng chưa cao
 - Thể thức trình bày: Còn một số lỗi chính tả, cần bổ sung danh mục chữ viết tắt.</t>
  </si>
  <si>
    <t xml:space="preserve">
- Nội dung nghiên cứu: Phần A13. Khoản cách dùng thuốc phải chỉnh lại</t>
  </si>
  <si>
    <t xml:space="preserve">
- Tính khoa học của phương pháp nghiên cứu: PPNC chưa nêu rõ đối tượng NC ở đây là: Cơ sở vật chất phục vụ tiêm chủng của 10 TYT và cán bộ tiêm chủng của 10 trạm. Vì vậy cỡ mẫu 300 lượt quan sát thao tác tiêm chủng trên 40 cán bộ y tế là không hợp lý
- Tính cấp thiết của đề tài: Đề tài đánh giá được việc thực hiện các quy trình tiêm chủng mở rộng tại địa bàn huyên Nam đông, từ đó đưa ra được các khuyến cáo về công tác tiêm chủng cho ngành.
 - Tính mới và sáng tạo: Đề tại không mới, nhưng giải quyết được các vấn đề trong mục tiêu nghiên cứu và áp dụng được trong nghành Y tế
 - Mục tiêu nghiên cứu: Mục tiêu rõ, phù hợp với vấn đề nghiên cứu</t>
  </si>
  <si>
    <t xml:space="preserve">
- Tính cấp thiết của đề tài: - Dị tật bẩm sinh ở trẻ em là vấn đề sức khẻo cần quan tâm và cần thực hiện đầy đủ việc sàng lọc để phát hiện sớm, can thiệp sớm
 - Tính mới và sáng tạo: - Đề tài này đã được nghiên cứu trước đây
 - Nội dung nghiên cứu: - Nội dung về các kỹ thuật sàng lọc trước sinh
 sàng lọc sơ sinh, kỹ thuật chẩn đoán trước sinh hiện nay có nhiều thay đổi, tác giả cần nghiên cứu và cập nhật
 - Tính ứng dụng: - không rộng rãi</t>
  </si>
  <si>
    <t xml:space="preserve">
Bổ sung các nội dung mục tiêu 2</t>
  </si>
  <si>
    <t xml:space="preserve">
- Tính cấp thiết của đề tài: Tính cấp thiết của đề tài chưa cao
 - Tính mới và sáng tạo: Tính mới và sáng tạo chưa cao
 - Mục tiêu nghiên cứu: Mục tiêu nghiên cứu thứ 2 chưa phù hợp với phần dự kiến kết quả của đề tài
 - Tính khoa học của phương pháp nghiên cứu: Mục tiêu 2 là đánh giá kết quả phẫu thuật, trong khi phần dự kiến kết quả lại là hiệu quả bước đầu trong công tác phẫu thuật chưa thống nhất về câu từ
 - Nội dung nghiên cứu: Ở phần dự kiến kết quả của đề tài thì một số mục đưa ra chưa phù hợp với mục tiêu nghiên cứu của đề tài.
 - Tính ứng dụng: Tính ứng dụng không cao
 - Thể thức trình bày: lỗi chính tả, phần danh mục chữ viết tắt chưa có, chưa có chữ ký của các thành viên trong nhóm nghiên cứu theo qui định
- Tính khoa học của phương pháp nghiên cứu: đề nghị đổi tên đề tài vì số liệu 2020-2021 nhưng tên đề tài là 2021</t>
  </si>
  <si>
    <t xml:space="preserve">
- Tính cấp thiết của đề tài: - Suy dinh dưỡng ở trẻ 5 tuổi còn khá cao ở các vùng khó khăn, có ảnh hưởng lớn đến bệnh tật, tình trạng sức khoẻ và sự phát triển của trẻ
 - Tính mới và sáng tạo: - Nội dung này đã được nghiên cứu từ nhiều trong các năm trước
 - Tính ứng dụng: -Nội dung này đã thực hiện trong nhiều năm, tính ứng dụng không rộng rãi
 - Tính khoa học của phương pháp nghiên cứu: - xem lại đơn vị hành chính (Vinh Phú đã được đổi tên)
- Bổ sung phương pháp xử lý số liệu trong nghiên cứu
 - Nội dung nghiên cứu: - Bổ sung các nội dung đánh giá điểm ở mỗi phần, làm rõ nếu câu trả lời có nhiều đáp án đúng thì cách tính điểm sẽ ntn
 - Thể thức trình bày: Phần TQTL chưa đảm báo dúng theo quy định mẫu đề cương</t>
  </si>
  <si>
    <t xml:space="preserve">
- Tính cấp thiết của đề tài: Tác giả cần đưa ra các dẫn chứng về tình hình béo phì ở Huế từ những năm trước, tính cấp thiết trong việc lựa chọn Thành phố Huế chưa được thuyết phục
 - Tính mới và sáng tạo: Đề tài này đã được có nhiều nghiên cứu trước đây, không mới, giống từ tên và địa điểm nghiên cứu với một đề tài năm 2014 của tác giả Phan Thị Liên Hoa
- Tính khoa học của phương pháp nghiên cứu: Tác giả cần giải thích: Tại sao lại lựa chọn trẻ trong lứa tuổi khác mà chọn trong giai đoạn mẫu giáo?
Chưa phân tích rõ tiêu chuẩn lựa chọn, tiêu chuẩn loại trừ trong nhóm đối tượng đưa vào nghiên cứu.
Thời gian nghiên cứu? 
Chưa nêu rõ phương tiên, công cụ thu thập số liệu, phương pháp thu thập số liệu
 - Nội dung nghiên cứu: Cần sắp xếp theo 2 mục tiêu nghiên cứu, chưa phân tích rõ và hợp lý phần nội dung nghiên cứu, thiếu phần biến số nghiên cứu
 - Tính khoa học của phương pháp nghiên cứu: Trang 5 không cần ghi trẻ từ 5-15 tuôi theo BMI, vì chỉ nghiên cứu tre mẫu giáo!
</t>
  </si>
  <si>
    <t xml:space="preserve">
 - Mục tiêu nghiên cứu: Mục tiêu dàn trải, cần điều chỉnh lại 2-3 mục tiêu
 - Tính khoa học của phương pháp nghiên cứu: Cần xem lại phương pháp hồi cứu
 - Thể thức trình bày: Cần chỉnh lại đúng quy định thể thức và chú ý lổi chính tả
 - Nội dung nghiên cứu: Sắp xếp lai các nội dung nghiên cứu bám sát theo thứ tự các mục tiêu đề ra
 - Thể thức trình bày: Bổ sung nội dung nghiên cứu</t>
  </si>
  <si>
    <t xml:space="preserve">
- Tính cấp thiết của đề tài: Đề tài có tính cấp thiết để đánh giá hiệu quả việc ứng dụng phần mềm quản lý thông tin tiêm chủng Quốc gia trên địa bàn các xã/phường/thị trấn của tỉnh Thừa Thiên huế
- Tính cấp thiết của đề tài: Cần đánh giá để biết khả năng của CBYT</t>
  </si>
  <si>
    <t xml:space="preserve">
- Tính cấp thiết của đề tài: Tên đề tài và mục tiêu nghiên cứu không thống nhất: "đến khám ngoại trú" với mục tiêu chỉ hạn chế "đến khám và điều trị có triệu chứng viêm đường hô hấp cấp..." Chưa nổi bậc vấn đề cấp thiết để NC
 - Mục tiêu nghiên cứu: Chưa thống nhất với tên đề tài. Nên thống nhất tên đề tài để phù hợp mục tiêu NC" Bệnh nhân có triệu chứng viêm đường hô hấp cấp đến khám và điều trị ngoại trú tại TTYT Phú Vang"
 - Tính khoa học của phương pháp nghiên cứu: tính khoa học chưa cao,
- Tính cấp thiết của đề tài: Đề tài có tính cấp thiết
 - Tính khoa học của phương pháp nghiên cứu: Bổ sung phần đánh giá điểm ở phần kiến thức và hành vi
 - Thể thức trình bày: Chưa đúng theo quy định mẫu đề cương</t>
  </si>
  <si>
    <t xml:space="preserve">
- Tính cấp thiết của đề tài: Đề tài có tính cấp thiết, mang lại hiệu quả tốt trong công tác chăm sóc sức khỏe về bệnh nội tiết cho trẻ em.</t>
  </si>
  <si>
    <t xml:space="preserve">
- Tính cấp thiết của đề tài: - Rối loạn chức năng tuyến giáp ở BMMT là bệnh lý ảnh hưởng lớn đến sự phát triển của thai nhi, gây biến chứng cho mẹ, thai nhi và trẻ sơ sinh
 - Tính mới và sáng tạo: - Nội dung này chưa được triển khai nghiên cứu tại tỉnh TT Huế, có thể áp dụng cho các tuyến của tỉnh
 - Tính ứng dụng: -Kết quả nghiên cứu áp dụng được trong các tuyến</t>
  </si>
  <si>
    <t xml:space="preserve">
- Tính cấp thiết của đề tài: Đề tài có tính cấp thiết
- Tính khoa học của phương pháp nghiên cứu: Tác giả không lý giải vì sao chỉ chọn nam
Bộ câu hỏi phỏng vấn phần thông tin chung có tìm hiểu về giới tính
</t>
  </si>
  <si>
    <t xml:space="preserve">
- Tính khoa học của phương pháp nghiên cứu: - PP chọn mẫu (trang 14): Huyện Phong Điền có 16 xã gồm 3 dạng địa hình (vùng núi, gò đồi  đồng bằng
 đầm phá và ven biển).Tuy nhiên việc chỉ chọn 3 xã (Thị trấn, Phong Hiền, Phong Sơn) chưa mang tính đại diện 3 vùng của huyện Phong Điền?
- Tính cấp thiết của đề tài: - Tính cấp thiết ở mức khá
 - Tính mới và sáng tạo: - Mức độ ảnh hưởng không cao
 - Nội dung nghiên cứu: - Khá đầy đủ</t>
  </si>
  <si>
    <t xml:space="preserve">
- Tính cấp thiết của đề tài: Cần viết thể hiện sự cấp thiết hơn khi thực hiện nghiên cứu đề tại này tại tại 9 TTYT và 145 TYT</t>
  </si>
  <si>
    <t xml:space="preserve">
- Tính cấp thiết của đề tài: Việc nêu tính cấp thiết để nghiên cứu đề tài cần đúng thực tế tại địa phương.
 - Nội dung nghiên cứu: Nội dung nghiên cứu chưa rõ ràng.
- Tính cấp thiết của đề tài: Chưa nêu nổi bật tính cấp thiết, còn chung chung theo chủ trương , chính sách quản lý chất thải.
 - Tính mới và sáng tạo: Có sự trùng lấp với đề tài "Nghiên cứu tình hình quản lý chất thải rắn y tế và kiến thức, thái độ, thực hành của cán bộ phụ trách quản lý chất thải y tế tại 9 trung tâm y tế huyện, thị xã, thành phố Huế, tỉnh Thừa Thiên Huế năm 2021
 - Mục tiêu nghiên cứu: chưa cụ thể "thực trạng công tác quản lý" nên giải quyết mục tiêu 1 đề ra
 - Tính khoa học của phương pháp nghiên cứu: Chưa xác định cụ thể đối tượng NC về công tác quản lý chất thải.
- Cần phân biệt cụ thể chất thải rắn, chất thải lỏng y tế để thấy nội dung quản lý.</t>
  </si>
  <si>
    <t xml:space="preserve">
- Thể thức trình bày: Kiểm tra lỗi chính tả
- Mục tiêu nghiên cứu: - Mục tiêu 2 nên thay cụm từ “Tìm hiểu các yếu tố ảnh hưởng” bằng cụm từ “Tìm hiểu các yếu tố liên quan”
 - Nội dung nghiên cứu: - TLTK sắp xếp chưa đúng
- Trích dẫn tài liệu tham khảo thứ cấp
- Tên tác giả trong TLTK không nên kèm theo chức danh
- Cần thống nhất tên các phòng (KHNV hay KHTH, TCHC hay TCCB)
</t>
  </si>
  <si>
    <t xml:space="preserve">
 - Tính mới và sáng tạo: Đề tài đã có nhiều nghiên cứu trước đây
 - Mục tiêu nghiên cứu: Đề tài chỉ cần 2 mục tiêu: 1 và 2
Mục tiêu 3 không cần thiết vì đã có trong phần kiến nghị sau khi hoàn thành đề tài
 - Tính khoa học của phương pháp nghiên cứu: - Đối tượng nghiên cứu cần phần ra 2 đối tượng rõ ràng theo 2 mục tiêu
1. Mục tiêu 1: Các căng tin và cơ sở kinh doanh
2. Mục tiêu 2: Nhân viên tham gia trực tiếp tại căng tin và cơ sở kinh doanh.
- Cách viết phương pháp chưa logic cần sắp xếp theo các mục tiêu để người đọc dễ hiểu.
- Cở mẫu: Chưa nêu cách thức chọn mẫu.
 - Nội dung nghiên cứu: - Phần tổng quan tài liệu: Cần nêu một số khái niệm như: vệ sinh an toàn thực phẩm, cơ sở kinh doanh thực phẩm cố định....
- Tài liệu tham khảo: không sắp xếp theo đúng quy định, 27 tài liệu tuy nhiên trích dẫn không đủ trong thuyết minh.
- Nội dung nghiên cứu: chưa nêu đủ các biến số nghiên cứu như các yếu tố liên quan và định nghĩa biến số nghiên cứu.
 - Thể thức trình bày: Đúng theo quy định của hội đồng NCKH Sở Y tế, còn một số lỗi chính tả
- Tính cấp thiết của đề tài: - Tính cấp thiết ở mức trung bình khá</t>
  </si>
  <si>
    <t xml:space="preserve">
- Tính khoa học của phương pháp nghiên cứu: Tác giả chưa lý giải vì sao chọn 30 mẫu
 - Nội dung nghiên cứu: Mục C34 Thời gian đáp ứng điều trị cần phải chỉnh lại
</t>
  </si>
  <si>
    <t xml:space="preserve">
- Tính khoa học của phương pháp nghiên cứu: Cẩn bổ sung nguồn căn cứ nghiên cứu các yếu tố liên quan như thích ăn nhiều thức phẩm có mỡ, thức phẩm ngọt…
- Tính cấp thiết của đề tài: Đề tài có tính cấp thiết, giải quyết được vấn đề chăm sóc sức khỏe cho nhân dân trên địa bàn xã nói riêng và huyện nói chung về Bệnh Đái tháo đường.
 - Tính mới và sáng tạo: Đề tài có ảnh hưởng khá lớn.
 - Thể thức trình bày: Về bố cục: tác giả đưa Danh mục các chữ viết tắt chưa phù hợp vị trí.
 - Tính khoa học của phương pháp nghiên cứu: Về tên đề cương: tác giả cần nêu rõ nghiên cứu đối với đối tượng từ bao nhiêu tuổi trở lên và đến bao nhiêu tuổi (từ...tuổi đến...tuổi).
Đối tượng nghiên cứu chưa rõ ràng: tác giả chỉ nghiên cứu đối tượng 45-69? và căn cứ tài liệu nào ta nghiên cứu trong độ tuổi đó?(kèm tài liệu tham khảo).
Phương tiện nghiên cứu: tác giả nêu rõ máy xét nghiệm gì, làm test nhanh? máy xét nghiệm tự động, bán tự động? phương pháp lấy mẫu máu, bảo quản, xét nghiệm mẫu máu thế nào?</t>
  </si>
  <si>
    <t xml:space="preserve">
 - Thể thức trình bày: TLTK viết chưa đúng
- Tính cấp thiết của đề tài: Đề tài không mới nhưng giải quyết được vấn đề kiểm soát nhiễm khuẩn bệnh viện, nhất là trong giai đoạn dịch COVID như hiện nay.
 - Tính mới và sáng tạo: Mức độ ảnh hưởng của đề tài khá nhưng ít trùng lặp các nghiên cứu trước đây.
 - Mục tiêu nghiên cứu: Mục tiêu nghiên cứu rõ ràng, cụ thể, phù hợp với nội dung nhung nghiên cứu và tính cấp thiết của đề tài.</t>
  </si>
  <si>
    <t xml:space="preserve">
- Tính cấp thiết của đề tài: - Sùi mào gà do nhiễm HPV là bệnh LTQĐTD khá phổ biến hiện nay, tuy nhiên nhóm này hầu hết không biến chuyển thành U ác tính đường sinh dục
 - Tính mới và sáng tạo: - Hiện tại ít có đề tài nghiên cứu về nội dung này
 - Mục tiêu nghiên cứu: - Mục tiêu thiết kế phù hợp với những vấn đề cấp thiết được đề tài đưa ra
 - Tính khoa học của phương pháp nghiên cứu: - Phương pháp, kỹ thuật nghiên cứu phù hợp với nội dung và mục tiêu đặt ra
 - Nội dung nghiên cứu: - Nội dung trình bày đầy đủ và phù hợp để giải quyết các mục tiêu nghiên cứu đề ra
 - Phần tài liệu tham khảo còn hạn chế
 - Tính khoa học của phương pháp nghiên cứu: Dự kiến cỡ mẫu n?
 - Nội dung nghiên cứu: Phần 3.2.4 đưa vào trong phần 3.3
 - Thể thức trình bày: Bảng Các chữ viết tắt đưa ra trước
TLTK sắp xếp chưa đúng, tách 2 phần tiếng Việt và tiếng Anh</t>
  </si>
  <si>
    <t xml:space="preserve">
- Tính cấp thiết của đề tài: Tính cấp thiết của đề tài chưa cao
 - Tính mới và sáng tạo: Tính mới và sáng tạo chưa cao
 - Mục tiêu nghiên cứu: Mục tiêu nghiên cứu ở mức độ khá
 - Tính khoa học của phương pháp nghiên cứu: Trong phần đối tượng nghiên cứu và cỡ mẫu, tác giả cần đưa ra dự kiến cỡ mẫu
Phần 3.2.4 tác giả viết vật liệu nghiên cứu là phiếu thu thập thông tin có vẻ chưa phù hợp và thiếu, cần dùng từ thích hợp hơn hoặc bỏ câu này và phiếu thông tin chỉ là một nội dung trong các bước tiến hành
 - Nội dung nghiên cứu: Nội dung nghiên cứu ở mức độ khá
 - Tính ứng dụng: Tính ứng dụng không cao
 - Thể thức trình bày: Trong phần các nghiên cứu trong nước và ngoài nước cần đưa ra một số kết quả của các tác giả chứ không phải liệt kê ra tên các đề tài như trong phần tài liệu tham khảo.</t>
  </si>
  <si>
    <t xml:space="preserve">
 - Nội dung nghiên cứu: tác giả cần làm rõ, chứng minh khoa học thời gian 10 năm về nguy cơ đái tháo đường, các yếu tố liên quan...
- Tính cấp thiết của đề tài: Đề tài có tính cấp thiết, sáng tạo, giải quyết vấn đề chăm sóc sức khỏe cho nhân dân trong phòng chống bệnh Đái tháo đường trên địa bàn Tỉnh.
 - Tính mới và sáng tạo: Đề tài có tính mới, sáng tạo, không trùng lặp nghiên cứu trên toàn tỉnh.
 - Mục tiêu nghiên cứu: Mục tiêu nghiên cứu rõ ràng, phù hợp tính cấp thiết của đề tài.
 - Tính khoa học của phương pháp nghiên cứu: Đối tượng, phương pháp nghiên cứu rõ ràng, cụ thể.&amp;#x0D</t>
  </si>
  <si>
    <t xml:space="preserve">
 - Tính khoa học của phương pháp nghiên cứu: Cần nói rõ Thiết kế nghiên cứu để thực hiện mục tiêu 2(phương pháp chọn mẫu, thời điểm quan sát khi nào, (giờ nào, ngày nào trong tuần, tháng nào trong quý... Đối tượng nào sẽ quan sát mẫu bảng kiểm: trong thủ thuật, vệ sinh bàn tay,rửa tay thường quy...). vì mỗi nhóm đối tượng sẽ thực hiện các quy trình tuân thủ kiểm soát nhiễm khuẩn khác nhau. Tần suất quan sát bao nhiêu?</t>
  </si>
  <si>
    <t xml:space="preserve">
- Tính khoa học của phương pháp nghiên cứu: 1.Cần bổ sung phân tích đặc điểm chung theo thể TBMMN (gồm nhồi máu não và xuất huyết não)&amp;#x0D
2.Bổ sung liên quan ĐTĐ theo thể của TBMMN.
- Tính cấp thiết của đề tài: Đề tài tuy không mới nhưng có tính cấp thiết.
 - Tính mới và sáng tạo: Mức ảnh hưởng của đề tài là khá, trùng lặp một số nghiên cứu nhưng trong đơn vị là mới.</t>
  </si>
  <si>
    <t xml:space="preserve">
- Tính cấp thiết của đề tài: Đề tài giải quyết được vấn đề chăm sóc sức khỏe kết hợp giữa y học cổ truyền và y học hiện đại.
 - Mục tiêu nghiên cứu: Mục tiêu nghiên cứu rõ ràng, cụ thể, phù hợp nội dung nghiên cứu.
 phương pháp nghiên cứu khoa học, phương tiện và kỹ thuật nghiên cứu thể hiện khá đầy đủ.</t>
  </si>
  <si>
    <t xml:space="preserve">
- Tính khoa học của phương pháp nghiên cứu: Đây là NC mô tả cắt ngang, có can thiệp không có nhóm chứng, nhưng Tác giả chưa mô tả trong PPNC cụ thể về phương tiện đánh giá hiệu quả của điều trị, thiếu lịch trình theo dõi đánh giá.
- Tính khoa học của phương pháp nghiên cứu: đề nghị lấy số liệu từ năm 2020, không phải năm 2019 vì đề tài nghiên cứu năm 2020-2021
Bổ sung thêm thông tin về phiếu thu thập</t>
  </si>
  <si>
    <t xml:space="preserve">
- Tính cấp thiết của đề tài: - Tính cấp thiết mức độ khá
 - Tính mới và sáng tạo: - Đã có nhiều nghiên cứu trước đây
 - Mục tiêu nghiên cứu: - Mục tiêu 2 chưa phù hợp
 - Nội dung nghiên cứu: - Nội dung nghiên cứu mục tiêu 2 chỉ dừng ở mức mô tả liên quan theo các biến tuổi, giới, chức danh, thâm niên
- Có thể nghiên cứu một số yếu tố liên quan tới kiến thức, thái độ và hành vi về vệ sinh tay của NVYT.
 - Thể thức trình bày: - Lỗi chính tả</t>
  </si>
  <si>
    <t xml:space="preserve">
  - Mục tiêu nghiên cứu: Rõ ràng phù hợp với. Tên đề tài đề nghị bỏ cụm từ "tình hình bệnh tật"
 - Tính khoa học của phương pháp nghiên cứu: Bổ sung bảng điểm đánh giá chất lượng cuộc sống
 - Thể thức trình bày: Chỉnh sữa lại cho phù hợp thể thức, chú ý lổi chính tả
- Tính cấp thiết của đề tài: Bổ sung tỷ lệ NCT cụ thể tại đơn vị cần nghiên cứu để tăng tính cấp thiết của đề tài
 - Mục tiêu nghiên cứu: Chưa phù hợp
 - Nội dung nghiên cứu: Bổ sung các nội dung liên quan đến Chất lượng sống NCT</t>
  </si>
  <si>
    <t xml:space="preserve">
- Tính cấp thiết của đề tài: Tính cấp thiết của đề tài chưa cao
 - Tính mới và sáng tạo: Tính mới và sáng tạo chưa cao, đã có nhiều nghiên cứu trước đây về vấn đề này
 - Tính ứng dụng: Tính ứng dụng không cao
 - Thể thức trình bày: Phần trình bày thời gian thực hiện và kế hoạch phân tích số liệu( biểu đồ Gantt) rườm rà, chưa đúng thể thức.
 - Tính khoa học của phương pháp nghiên cứu: - Tính đại diện của cỡ mẫu chưa rõ trong đối tượng tham gia nghiên cứu.</t>
  </si>
  <si>
    <t xml:space="preserve">
- Mục tiêu nghiên cứu: - Tên đề tài và các mục tiêu chưa nêu rõ sự hài lòng về vấn đề gì?: về công việc hay chỉ nghiên cứu hài lòng về thu nhập? về điều kiện làm việc? môi trường làm việc?...
- Do đó tên đề tài và các mục tiêu cần nêu rõ sự hài lòng về CÔNG VIỆC của nhân viên y tế tại 12 Trạm y tế xã để phù hợp với bộ câu hỏi phỏng vấn.
- Tính mới và sáng tạo: Đã có nhiều nghiên cứu trước
 - Mục tiêu nghiên cứu: Hài lòng của nhân viên y tế về vấn đề gì? 
Chưa rõ ràng, chưa đưa ra được vấn đề cụ thể.
 - Tính khoa học của phương pháp nghiên cứu: mang tính chủ quan của người phỏng vấn, không có sự khách khan
 - Nội dung nghiên cứu: - Sự hài lòng chung phải phân thành nhiều nhóm như: Tính chất công việc, vị trí việc làm, đãi ngộ.....
</t>
  </si>
  <si>
    <t xml:space="preserve">
- Tính cấp thiết của đề tài: Nêu một số nghiên cứu trong và ngoài nước để tăng tính cấp thiết của đề tài hơn
 - Tính khoa học của phương pháp nghiên cứu: Cỡ mẫu mang tính đại diện
 - Nội dung nghiên cứu: Bổ sung nội dung mục tiêu 2
 - Thể thức trình bày: Phần TQTL chưa đảm bảo theo quy định mẫu đề cương</t>
  </si>
  <si>
    <t xml:space="preserve">
- Tính cấp thiết của đề tài: Lý do lựa chọn đề tài cần bổ sung một số dẫn chứng số liệu về tình trạng nuôi dưỡng trẻ nhỏ, các tỷ lệ, hậu quả do sự thiếu kiến thức của bà mẹ từ thống kê trong nước và các nghiên cứu trước đây tại các tỉnh thành, cũng như tại Thừa Thiên Huế để nói lên tính cấp thiết của đề tài
 - Tính mới và sáng tạo: Đề tài này đã được có nhiều nghiên cứu trước đây
 - Mục tiêu nghiên cứu: Tên đề tài không bao quát hết những mục tiêu nêu ra, (mục tiêu 3: Mối liên quan)&amp;#x0D
Mục tiêu cụ thể 1: chỉ xác định tỷ lệ có kiến thức chung đúng là một mục tiêu rất nhỏ, chưa bao quát
 - Tính khoa học của phương pháp nghiên cứu: Nên sử dụng các từ ngữ khoa học phù hợp với văn phong viết một đề tài nghiên cứu khoa học&amp;#x0D
Tính đại diện mẫu chưa thõa đáng khi lấy tỷ lệ dựa trên một nghiên cứu nước ngoài, ít có đặc điểm chung với các tỉnh thành ở Việt Nam&amp;#x0D
Đề tài tham khảo các câu hỏi phỏng vấn từ tài liệu nào? Đã được chuẩn hóa chưa để so sánh kết quả với các nghiên cứu khác&amp;#x0D
Chưa nêu rõ phương pháp đánh giá kiến thức? Như thế nào hoặc trả lời được bao nhiêu câu thì cho là có kiến thức chung đúng hay chưa đún
 - Nội dung nghiên cứu: Nội dung nghiên cứu viết còn sơ sài, không nêu rõ phần biến số nghiên cứu, cách đánh giá kiến thức, nhu cầu tìm hiểu thông tin
 - Tính ứng dụng: Vì đề tài không mới nên tính ứng dụng và lan tỏa của kết quả nghiên cứu không cao
 - Tính khoa học của phương pháp nghiên cứu: Cỡ mẫu có tính đại diện
 - Nội dung nghiên cứu: Bổ sung cách đánh giá điểm cụ thể, rõ ràng hơn ở phần kiến thức chung đúng
 - Thể thức trình bày: Phần TQTL cần ngắn gọn hơn để đảm bảo yêu cầu đề cương, cần sửa nhiều lỗi chính tả</t>
  </si>
  <si>
    <t xml:space="preserve">
- Tính cấp thiết của đề tài: Tính cấp thiết của đề tài không cao
 - Tính mới và sáng tạo: Tính mới và sáng tạo không cao, đã có nhiều đề tài về vấn đề này
 - Mục tiêu nghiên cứu: Mục tiêu 1 không phù hợp với nhóm nghiên cứu không có đào tạo về chuyên khoa mắt để khám về tật cận thị
 - Tính khoa học của phương pháp nghiên cứu: Xác định cận thị chỉ bằng phương pháp thử kính bằng kính phân kỳ sẽ gặp sai sót trong những trường hợp cận thị giả do điều tiết, những trường hợp này phải liệt điều tiết kèm soi bóng đồng tử mới chẩn đoán chính xác được.
 - Nội dung nghiên cứu: Nghiên cứu có tính chất chuyên khoa nên phải có bác sĩ chuyên khoa mắt mới khám tật khúc xạ được trong khi trong nhóm nghiên cứu không có, nếu nghiên cứu chỉ điều tra trên những em đã có đeo kính sẵn mà bị mắc cận thị thì có thể hợp lý hơn trong khi mô tả trong nghiên cứu có tiến hành thử kính để xác định cận thị
 - Tính ứng dụng: Tính ứng dụng không cao
 - Thể thức trình bày: Tài liệu tham khảo chưa thể hiện trong đề cương nghiên cứu
- Tính cấp thiết của đề tài: - Tính cấp thiết ở mức trung bình.
 - Tính mới và sáng tạo: - Tính sáng tạo không cao
 - Tính khoa học của phương pháp nghiên cứu: - Nên mở rộng đối tượng nghiên cứu (trong nghiên cứu là 01 trường THCS so với đối tượng học sinh trên trên địa bàn thị xã).
 - Nội dung nghiên cứu: - Nội dung nghiên cứu 2 mục tiêu không rõ, đơn giản chỉ thể hiện yếu tố liên quan thị lực nhìn gần, các yếu tố liên quan đến cận thị như vệ sinh trường học, yếu tố kinh tế xã hội... không có trong nghiên cứu.</t>
  </si>
  <si>
    <t xml:space="preserve">
- Tính cấp thiết của đề tài: phù hợp với đối tượng nghiên cứu vì chỉ có mối liên quan yếu giữa yếu tố vệ sinh trường học lên sức khỏe học sinh. Vì vậy cần mở rộng đối tượng nghiên cứu là học sinh cấp II, cấp III.
Cần đưa ra con số cụ thể về tầm quan trọng của vệ sinh trường học đến sức khỏe và khả năng học tập của học sinh. &amp;#x0D
Đặt vấn đề không hề trích dẫn tài liệu tham khảo nào.
 - Tính mới và sáng tạo: Đề tài giống 80% đề tài đã được thực hiện trước đây là “Nghiên cứu thực trạng môi trường học tập, giảng dạy của học sinh và giáo viên tại các trường học huyện Phú Vang, tỉnh Thừa Thiên Huế năm 2019”
 - Mục tiêu nghiên cứu: Mục tiêu nghiên cứu cụ thể, tuy nhiên cần thay đổi lại:
1. Thực trạng vệ sinh trường học tại các trường THCS, THPT thị xã Hương Thủy năm 2021.
2. Tìm hiểu một số yếu tố liên quan ảnh hưởng đến tình trạng sức khỏe học sinh tại các trường THCS, THPT thị xã Hương Thủy năm 2021.
 - Tính khoa học của phương pháp nghiên cứu: Đối tượng nghiên cứu cần nói rõ thêm về tiêu chuẩn lựa chọn và tiêu chuẩn loại trừ.
Nội dung nghiên cứu không phù hợp với mục tiêu nghiên cứu. Các biến số vi khí hậu không nêu rõ hợp đồng với đơn vị nào để đo Quan trắc và đo thời điểm nào, như thế nào và tần suất bao nhiêu. Vì tại thời điểm hiện tại TTYT Hương Thủy chưa đủ điều kiện QTMTLĐ để triển khai đề tài cần tìm đơn vị phối hợp QTMTLĐ tại các trường tiểu học trên địa bàn.&amp;#x0D
Đề cương không có bộ câu hỏi nên chưa rõ phương tiện thu thập số liệu.
 - Nội dung nghiên cứu: Chưa đầy đủ, chưa hợp lý ở đặc điểm vệ sinh trường học (mục tiêu, nội dung nghiên cứu thì đề cập đến vi khí hậu, đối tượng lại không đề cập).
 - Thể thức trình bày: Đề cương trình bày rõ ràng, số trang chưa đúng theo quy định. 
Cần chỉnh sửa một số lỗi chính tả.
Bổ sung tài liệu tham khảo.
Chưa đảm bảo theo yêu cầu. Bổ sung Phiếu phỏng vấn</t>
  </si>
  <si>
    <t xml:space="preserve">
- Tính khoa học của phương pháp nghiên cứu: Cần giải thích tại sao chọn độ tuổi từ 18-69 tuổi (căn cứ, các tiêu chí chọn độ tuổi)
- Tính cấp thiết của đề tài: Bổ sung các nghiên cứu trong và ngoài nước để tăng tính cấp thiết của đề tài
 - Tính khoa học của phương pháp nghiên cứu: Vì sao lại chọn đối tượng nghiên cứu ở độ tuổi 18-69
 - Nội dung nghiên cứu: Nên sửa lại mục tiêu 2 để phù hợp hớn với các nội dung nghiên cứu
 - Thể thức trình bày: Phần TQTL chưa đúng theo quy định mẫu đề cương</t>
  </si>
  <si>
    <t xml:space="preserve">
- Tính cấp thiết của đề tài: Đề tài có ý nghĩa trong đánh giá kiến thức , thực hành Tiêm chủng tại phường Thủy Dương, Hương Thủy. Tuy nhiên hiện nay, vấn đề này đã có khá nhiều nghiên cứu cùng nội dung tại tỉnh TT Huế.
 - Tính mới và sáng tạo: Đề tài không mới, các vấn đề này đã được đánh giá nhiều lần, áp dụng dụng trên phạm vi hẹp</t>
  </si>
  <si>
    <t xml:space="preserve">
 - Tính khoa học của phương pháp nghiên cứu: Cần ước Tính cỡ mẫu bao nhiêu</t>
  </si>
  <si>
    <t xml:space="preserve">
 - Tính mới và sáng tạo: - Đề tài đã được nhiều tác giả nghiên cứu trước đây.
 - Mục tiêu nghiên cứu: Mục tiêu rõ ràng cụ thể, rõ ràng, phù hợp với đề tài nghiên cứu
 - Tính khoa học của phương pháp nghiên cứu: - Tài liệu tham khảo không sắp xếp theo ABC&amp;
- Đề cương có 9 tài liệu tham khảo tuy nhiên tài liệu số 39 ở đâu?
 - Thể thức trình bày: Còn một số lỗi chính tả</t>
  </si>
  <si>
    <t xml:space="preserve">
- Tính cấp thiết của đề tài: không làm rõ tính cấp thiết
 - Tính mới và sáng tạo: không mới
 - Tính khoa học của phương pháp nghiên cứu: phiếu khảo sát chưa đáp ứng mục tiêu nghiên cứu.
Cách thu thập số liệu tại trạm y tê như thế nào, cần làm rõ.
 - Thể thức trình bày: không nêu tên đề tài trong đặt vấn đề
không trích dẫn tài liệu. Tài liệu tham khảo sơ sài, trình bày không đúng theo qui định</t>
  </si>
  <si>
    <t xml:space="preserve">
- Tính cấp thiết của đề tài: - Nghiên cứu về sử dụng BPTT đã triển khai rất nhiều trong các năm qua
 - Tính mới và sáng tạo: - Trùng lặp nhiều nghiên cứu trước đây
 - Nội dung nghiên cứu: - Nội dung nghiên cứu phù hợp với đặc điểm nghiên cứu
 - Cần nêu cụ thể các BPTT hiện tại đang áp dụng trên địa bàn
 - Tính ứng dụng: - Hạn chế</t>
  </si>
  <si>
    <t xml:space="preserve">
- Nội dung nghiên cứu: Cần bổ sung các nội dung nghiên cứu :
Thực hành diệt muỗi bằng vợt điện, bình phun hóa chất cá nhân
Hiểu biết về phun hóa chất diệt muỗi không phải là giải pháp quyết định trong PC SXH
- Tính cấp thiết của đề tài: Đề tài không có tính cấp thiết cao do đã có khá nhiều nghiên cứu về nội dung này trên địa bàn tỉnh.
 - Tính mới và sáng tạo: Đã có nhiều nghiên cứu về các nội dung này trên địa bàn tỉnh
 - Nội dung nghiên cứu: Nội dung nghiên cứu giải quyết được mục tiêu khu trú tại đơn vị</t>
  </si>
  <si>
    <t xml:space="preserve">
- Tính cấp thiết của đề tài: Sáng kiến kinh mới có tính cấp thiết, góp phần làm tăng hiệu quả các phương pháp thủy châm, châm cứu trong điều trị bệnh nhân bằng phương pháp y học cổ truyền.
 - Tính mới và sáng tạo: Có tính mới và sáng tạo, không trùng lặp các nghiên cứu và sáng kiến khác tại đơn vị.
 - Tính khoa học của phương pháp nghiên cứu: Về kỹ thuật nghiên cứu: cách lấy huyệt Bối du cần nêu rõ ràng hơn, từ khe đốt đo ngang ra 1,5 thốn.cách lấy huyệt đồng thốn trên bàn tay cần nêu rõ mốc giải phẫu (từ đốt II ngón 2 đến đốt I ngón 5 là 3 thốn) 3 tấc.
Về dụng cụ: thanh cố định và thanh di chuyển nên có vạch tương ứng với đỉnh chóp của tam giác mới lấy huyệt chính xác.</t>
  </si>
  <si>
    <t xml:space="preserve">
- Tính cấp thiết của đề tài: Tính cấp thiết của đề tài chưa cao
 - Tính mới và sáng tạo: Tính mới và sáng tạo không cao
 - Mục tiêu nghiên cứu: Đề tài có 3 mục tiêu nghiên cứu quá dài, có thể gộp mục tiêu 2 và 3 thành một và rút gọn bớt để bộc lộ được mục tiêu của nghiên cứu
 - Tính khoa học của phương pháp nghiên cứu: Tính khoa học của nghiên cứu ở mức độ khá
 - Nội dung nghiên cứu: Trong mục tiêu 2 có đề cập đến đề xuất quy trình chẩn đoán viêm xoang mạn tính nhưng trong phương pháp nghiên cứu không thấy đưa ra hướng dự kiến kết quả để từ đó mới đề xuất được vấn đề trên.
 - Tính ứng dụng: Tính ứng dụng không cao
 - Thể thức trình bày: Còn một số lỗi chính tả, một số tài liệu tham khảo chưa được thể hiện trong đề cương nghiên cứu</t>
  </si>
  <si>
    <t xml:space="preserve">
- Tính cấp thiết của đề tài: Đề tài có tính cấp thiết
 - Mục tiêu nghiên cứu: Đề nghị  Chủ nhiệm đề tài xem bổ sung thêm "thực hành" vào tên đề tài
 Mục tiêu 1: bỏ cụm từ "tình hình"
 - Tính khoa học của phương pháp nghiên cứu: Bộ câu hỏi thu thập thông tin: Chủ nhiệm đề tài xem lại Mục F "Vị thế NCT trong lĩnh vực DS-KHHGĐ" là chưa phù hợp với thiết kế nghiên cứu
 - Thể thức trình bày: Chỉnh lại phù hợp với thể thức, chú ý lổi chính tả</t>
  </si>
  <si>
    <t xml:space="preserve">
 - Tính khoa học của phương pháp nghiên cứu: Số lượng bạch cầu tăng theo lứa tuổi. Trong nghiên cứu tác giả định nghĩa XN bạch cầu tăng khi số lượng bạch cầu 
 10.000/mm3 là chưa đúng.
- Tính cấp thiết của đề tài: Đề tài không mới, được nhiều tác giả nghiên cứu nhưng có ý nghĩa tại đơn vị.
 - Tính mới và sáng tạo: Mức độ ảnh hưởng không lớn.
- Tính khoa học của phương pháp nghiên cứu: Đối tượng và phương pháp nghiên cứu rõ ràng. Tuy nhiên cỡ mẫu tối thiểu 30 bệnh nhi là hạn chế tính đại diện cho nghiên cứú.
Phương tiện nghiên cứu chưa rõ ràng: Nghiên cứu cận lâm sàng nhưng tác giả chưa thể hiện rõ máy xét nghiệm là máy gì.
 - Tính ứng dụng: Tính ứng dụng thấp.</t>
  </si>
  <si>
    <t xml:space="preserve">
- Tính khoa học của phương pháp nghiên cứu: Kỹ thuật chọn mẫu chưa cụ thể
 - Nội dung nghiên cứu: Các biến số chưa phục vụ cho mục tiêu nghiên cứu 1 "Mô tả thực trạng tiêm đầy đủ, đúng lịch các loại vắc xin ..."
</t>
  </si>
  <si>
    <t xml:space="preserve">
- Tính cấp thiết của đề tài: Đặt vấn đề cần làm rõ tầm quan trọng của sự hiểu biết và thực hành đúng để PC COVID-19
 - Mục tiêu nghiên cứu: Mục tiêu cần điều chỉnh lại là:
1-Đánh giá kiến thức, thực hành của CB, CNVCLĐ về Phòng chống COVID-19 tại nơi làm việc
2-Xác định một số yếu tố liên quan đến thực hành phòng chống COVID-19 tại nơi làm việc của CB, CNVCLĐ
 - Tính khoa học của phương pháp nghiên cứu: Chưa trình bày cụ thể phương pháp chọn mẫu ngẫu nhiên
 - Nội dung nghiên cứu: Nội dung nghiên cứu cần nêu tóm tắt, không được ghi chung chung " những hoạt động cần thiết trong phòng tránh mắc dịch bệnh COVID-19 tại nơi làm việc"
 - Tính khoa học của phương pháp nghiên cứu: Kỹ thuật chọn mẫu: Bước 2 nêu cụ thể hơn
 - Thể thức trình bày: TLTK viết chưa đúng, chưa trích dẫn</t>
  </si>
  <si>
    <t xml:space="preserve">
- Tính khoa học của phương pháp nghiên cứu: 1.Phân định các biến định tính cần cụ thể và chi tiết: Tập thể dục, hút thuốc lá, ăn dầu mỡ…
2.Phân độ THA lấy theo tiêu chuẩn Hội Tim mạch Quốc gia Việt Nam.
3.Các yếu tố liên quan cần nêu tiêu chuẩn rõ ràng: BMI, 
4.Kiến thức, hành vi: Bổ sung tài liệu gốc áp dụng trong đề tài
- Tính cấp thiết của đề tài: Đề tài có tính cấp thiết, giải quyết được nhu cầu chăm sóc sức khỏe cho nhân dân trên địa bàn xã nói riêng và huyện nói chung.
 - Tính mới và sáng tạo: Có tính mới, có sự ảnh hưởng tốt trong nghiên cứu.
 - Mục tiêu nghiên cứu: Mục tiêu nghiên cứu rõ ràng, cụ thể, phù hợp tính cấp thiết của đề tài.
 - Tính khoa học của phương pháp nghiên cứu: Đối tượng nghiên cứu rõ ràng, phương pháp nghiên cứu đạt. Cỡ mẫu mang tính đại diện khá.&amp;#x0D
Phương tiện nghiên cứu chưa cụ thể: Nên đưa máy huyết áp lag loại nào, nước nào sản xuất, phương pháp đo huyeesp áp...
 - Thể thức trình bày: Tác giả cần đánh dấu trang, xem lại căn lề và cỡ chữ... theo quy định trong nghiên cứu khoa học.</t>
  </si>
  <si>
    <t xml:space="preserve">
- Mục tiêu nghiên cứu: Đề tài nghiên cứu các hộ gia đình tại 5 xã. Vì vậy các mục tiêu nghiên cứu (trang 10)cần ghi cụ thể là các hộ gia đình tại 5 xã của huyện Nam Đông.
 - Tính khoa học của phương pháp nghiên cứu: Phương pháp chọn mẫu:&amp;#x0D
- Chưa nêu phương pháp chọn 80 hộ gia đình trong 1 thôn như thế nào?&amp;#x0D
- Chưa nêu phương pháp chọn 10 hộ gia đình trong 80 hộ gia đình để lấy mẫu nước như thế nào?</t>
  </si>
  <si>
    <t xml:space="preserve">
- Tính cấp thiết của đề tài: Sáng kiến có tính cấp thiết trong PHCN cho trẻ Bại não
 - Tính mới và sáng tạo: Sáng kiến có ảnh hưởng khá tốt đến vấn đề PHCN cho trẻ BẠi não</t>
  </si>
  <si>
    <t xml:space="preserve">
- Tính cấp thiết của đề tài: Đề tài giải quyết đánh giá về vệ sinh tay của NVYT tại 03 khoa, chưa có tính cấp thiết cao.
 - Tính mới và sáng tạo: Đề tài không mới. Các tài liệu tham khảo không mới.
 - Tính khoa học của phương pháp nghiên cứu: Đối tượng nghiên cứu, tính đại diện còn thấp
 - Nội dung nghiên cứu: Chưa giải quyết được Nội dung nghiên cứu.
 - Tính khả thi của đề tài: Khả thi trong phạm vi nhỏ của 03 khoa.
 - Tính ứng dụng: Áp dụng tại các khoa trong TTYT, chỉ mang tính chất đánh giá
- Tính cấp thiết của đề tài: Tên đề tài nên viết lại: Đánh giá hiệu quả can thiệp vệ sinh tay cho bác sĩ, điều dưỡng làm việc tại 3 khoa lâm sàng trung tâm Y tế huyện A Lưới năm 2021
 - Mục tiêu nghiên cứu: Mục tiêu 2 nên xây dựng lại: Khảo sát tỷ lệ tuân thủ vệ sinh tay của bác sĩ và điều dưỡng làm việc tại 03 khoa lâm sàng trước và sau can thiệp
 - Tính khoa học của phương pháp nghiên cứu: Đây là nghiên cứu cắt ngang, so sánh trước và sau can thiệp. 
Nghiên cứu được tiến hành theo 3 giai đoạn như sau:
Giai đoạn 1: Mô tả thực trạng trước can thiệp: tiến hành đánh giá kiến thức, thái độ và tỉ lệ tuân thủ vệ sinh tay của bác sĩ điều dưỡng tại 3 khoa trước can thiệp.
Giai đoạn 2
Can thiệp đa mô thức với các hoạt động: tổ chức phát động chiến dịch VST trong BV với sự tham gia của NVYT công tác tại c á c khoa tập huấn về kiến thức, kỹ thuật, đảm bảo cung ứng đầy đủ các phương tiện phục vụ VST như: khăn lau tay, dung dịch xà phòng..
Giai đoạn 3: Đánh giá sau can thiệp: về kiến thức, thái độ và tỉ lệ tuân thủ vệ sinh tay.</t>
  </si>
  <si>
    <t xml:space="preserve">
- Tính cấp thiết của đề tài: Tính cấp thiết của đề tài chưa cao
 - Tính mới và sáng tạo: Tính mới và sáng tạo chưa cao
 - Mục tiêu nghiên cứu: Mục tiêu nghiên cứu ở mức độ khá
 - Tính khoa học của phương pháp nghiên cứu: Tính khoa học của phương pháp nghiên cứu ở mức độ khá
 - Nội dung nghiên cứu: Nội dung nghiên cứu ở mức độ khá
 - Tính ứng dụng: Tính ứng dụng không cao
 - Thể thức trình bày: Thể thức trình bày khá tốt, TLTK sắp xếp chưa đúng</t>
  </si>
  <si>
    <t xml:space="preserve">
- Tính cấp thiết của đề tài: Tính cấp thiết của đề tài chưa cao
 - Tính mới và sáng tạo: Tính mới và sáng tạo chưa cao
 - Mục tiêu nghiên cứu: Mục tiêu nghiên cứu 2 quá dài, nên rút ngắn lại và có thể mô tả trong phần dự kiến kết quả nghiên cứu.
 - Tính khoa học của phương pháp nghiên cứu: Tính khoa học của phương pháp nghiên cứu ở mức độ khá
 - Nội dung nghiên cứu: Nội dung nghiên cứu ở mức độ khá
 - Tính ứng dụng: Tính ứng dụng chưa cao
 - Thể thức trình bày: không trích dẫn tài liệu</t>
  </si>
  <si>
    <t xml:space="preserve">
- Tính cấp thiết của đề tài: Tính cấp thiết của đề tài không cao
 - Tính mới và sáng tạo: Tính mới và sáng tạo không cao
 - Mục tiêu nghiên cứu: Mục tiêu nghiên cứu thì rất rộng( đánh giá gồm 6 lĩnh vực nhưng trong phần phương pháp nghiên cứu chưa đưa ra phương pháp đánh giá, thậm chí phiếu điều tra đánh giá không có)
 - Tính khoa học của phương pháp nghiên cứu: Trong phần phương pháp nghiên cứu chưa đưa ra phương pháp đánh giá, thậm chí phiếu điều tra đánh giá không có cách đánh giá chất lượng cuộc sống trong 6 lĩnh vực đưa ra trong mục tiêu nghiên cứu 1 nên chưa thuyết phục được trong nghiên cứu về độ chính xác, khoa học.
 - Nội dung nghiên cứu: Chưa đưa ra cách đánh giá chất lượng cuộc sống trong nội dung nghiên cứu
 - Tính ứng dụng: Tính ứng dụng thấp
 - Thể thức trình bày: Chưa có danh mục chữ viết tắt trong khi trong nghiên cứu có khá nhiều chữ viết tắt
 - Tính khoa học của phương pháp nghiên cứu: - Phương tiện nghiên cứu: Phiếu nghiên cứu không thể hiện ở đề cương.</t>
  </si>
  <si>
    <t xml:space="preserve">
- Tính cấp thiết của đề tài: Chăm sóc sức khỏe cho người cao tuổi hiện là quan tâm của chính phủ nên đề tài có tính cấp thiết.
 - Thể thức trình bày: Phần tài liệu tham khảo nên đưa ra trước phần phụ lục</t>
  </si>
  <si>
    <t xml:space="preserve">
 - Tính mới và sáng tạo: - Nghiên cứu mới trên địa bàn tỉnh
 - Mục tiêu nghiên cứu: - Mục tiêu 3 nên đưa vào phần kiến nghị</t>
  </si>
  <si>
    <t xml:space="preserve">
- Tính cấp thiết của đề tài: Chỉnh sửa tên bìa: đề cương đăng ký chủ trì đề tài NCKH năm 2021 chứ không phải 2020.
 - Tính khoa học của phương pháp nghiên cứu: Bổ sung quy trình định lượng.
Nói rõ cách thiết kế mẫu, cở mẫu, phương pháp nghiên cứu, vật liệu nghiên cứu. Thời gian nghiên cứu</t>
  </si>
  <si>
    <t xml:space="preserve">
- Tính cấp thiết của đề tài: Đề tài có tính cấp thiết. Tên đề tài thêm từ Nghiên cứu
 - Nội dung nghiên cứu: Nêu cụ thể các yếu tố liên quan cần nghiên cứu (mục tiêu 2)
- Tính cấp thiết của đề tài: Tên đề cương nên ghi " Nghiên cứu tình hình dịch tễ Hội chứng cúm..."
 - Tính cấp thiết của đề tài: Tên đề tài ghi" Nghiên cứu tình hình dịch tễ hội chứng cúm.."</t>
  </si>
  <si>
    <t>BV CTCH-PTTH TM Huế</t>
  </si>
  <si>
    <t xml:space="preserve">  Nguyễn Ngoc Khiêm
 Nguyễn Xuân Chiến
 Hồ Thị Chèo
 Lê Phan Vĩnh Thịnh
 Lê Văn Khương
 Lê Nguyễn Xuân Chương
 Lê Thị Thùy Vân
 Phan Thị Tuyết Nhi
 Lê Thị Ý Nhi
 Nguyễn Thị Hải Hiền
 Lê Quý Tiến Đat
 Trần Quang Huy
 Nguyễn Đức Thắng
 Dương Vĩnh Linh
 Phạm Tài Vĩnh</t>
  </si>
  <si>
    <t>Stt</t>
  </si>
  <si>
    <t>Hội đồng NCKH không thông qua</t>
  </si>
  <si>
    <t>TỔNG HỢP PHẢN BIỆN ĐỀ CƯƠNG NCKH CỦA NGÀNH NĂM 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</si>
</sst>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
    <numFmt numFmtId="175" formatCode="#,##0.0"/>
  </numFmts>
  <fonts count="40">
    <font>
      <sz val="11"/>
      <color theme="1"/>
      <name val="Calibri"/>
      <family val="2"/>
    </font>
    <font>
      <sz val="11"/>
      <color indexed="8"/>
      <name val="Calibri"/>
      <family val="2"/>
    </font>
    <font>
      <sz val="11"/>
      <color indexed="8"/>
      <name val="Times New Roman"/>
      <family val="1"/>
    </font>
    <font>
      <b/>
      <sz val="9"/>
      <name val="Times New Roman"/>
      <family val="0"/>
    </font>
    <font>
      <sz val="9"/>
      <name val="Times New Roman"/>
      <family val="0"/>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1" fillId="31" borderId="7" applyNumberFormat="0" applyFont="0" applyAlignment="0" applyProtection="0"/>
    <xf numFmtId="0" fontId="36" fillId="26"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4">
    <xf numFmtId="0" fontId="0" fillId="0" borderId="0" xfId="0" applyFont="1" applyAlignment="1">
      <alignment/>
    </xf>
    <xf numFmtId="0" fontId="2" fillId="0" borderId="0" xfId="0" applyFont="1" applyAlignment="1">
      <alignment wrapText="1"/>
    </xf>
    <xf numFmtId="0" fontId="2" fillId="0" borderId="0" xfId="0" applyFont="1" applyAlignment="1">
      <alignment/>
    </xf>
    <xf numFmtId="0" fontId="4" fillId="0" borderId="10" xfId="0" applyFont="1" applyBorder="1" applyAlignment="1">
      <alignment horizontal="center" vertical="center" wrapText="1"/>
    </xf>
    <xf numFmtId="175"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175" fontId="4"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NumberFormat="1" applyFont="1" applyBorder="1" applyAlignment="1">
      <alignment horizontal="center" vertical="center" wrapText="1"/>
    </xf>
    <xf numFmtId="174" fontId="4" fillId="0" borderId="11" xfId="0" applyNumberFormat="1" applyFont="1" applyBorder="1" applyAlignment="1">
      <alignment horizontal="left" vertical="top" wrapText="1"/>
    </xf>
    <xf numFmtId="174" fontId="4" fillId="0" borderId="10" xfId="0" applyNumberFormat="1" applyFont="1" applyBorder="1" applyAlignment="1">
      <alignment horizontal="left" vertical="top" wrapText="1"/>
    </xf>
    <xf numFmtId="174" fontId="4" fillId="0" borderId="10" xfId="0" applyNumberFormat="1" applyFont="1" applyBorder="1" applyAlignment="1">
      <alignment horizontal="left" vertical="top" wrapText="1"/>
    </xf>
    <xf numFmtId="0" fontId="3" fillId="0" borderId="13"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5" fillId="0" borderId="12" xfId="0" applyFont="1" applyBorder="1" applyAlignment="1">
      <alignment horizontal="center"/>
    </xf>
    <xf numFmtId="0" fontId="2" fillId="0" borderId="12" xfId="0" applyFont="1" applyBorder="1" applyAlignment="1">
      <alignment horizontal="center" vertical="center"/>
    </xf>
    <xf numFmtId="0" fontId="4" fillId="0" borderId="10" xfId="0" applyFont="1" applyBorder="1" applyAlignment="1">
      <alignment horizontal="left" vertical="center" wrapText="1"/>
    </xf>
    <xf numFmtId="0" fontId="22" fillId="0" borderId="16" xfId="0" applyFont="1" applyBorder="1" applyAlignment="1">
      <alignment horizontal="center" vertical="center"/>
    </xf>
    <xf numFmtId="0" fontId="23" fillId="0" borderId="16" xfId="0" applyFont="1" applyBorder="1" applyAlignment="1">
      <alignment vertical="center" wrapText="1"/>
    </xf>
    <xf numFmtId="0" fontId="23" fillId="0" borderId="16"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6"/>
  <sheetViews>
    <sheetView tabSelected="1" zoomScalePageLayoutView="0" workbookViewId="0" topLeftCell="A1">
      <selection activeCell="G3" sqref="G3"/>
    </sheetView>
  </sheetViews>
  <sheetFormatPr defaultColWidth="9.140625" defaultRowHeight="15"/>
  <cols>
    <col min="1" max="1" width="4.00390625" style="2" bestFit="1" customWidth="1"/>
    <col min="2" max="2" width="7.8515625" style="2" bestFit="1" customWidth="1"/>
    <col min="3" max="3" width="17.421875" style="1" customWidth="1"/>
    <col min="4" max="4" width="10.8515625" style="2" customWidth="1"/>
    <col min="5" max="5" width="22.28125" style="2" bestFit="1" customWidth="1"/>
    <col min="6" max="6" width="6.28125" style="2" bestFit="1" customWidth="1"/>
    <col min="7" max="7" width="50.7109375" style="2" customWidth="1"/>
    <col min="8" max="8" width="7.8515625" style="2" bestFit="1" customWidth="1"/>
    <col min="9" max="9" width="6.8515625" style="2" customWidth="1"/>
    <col min="10" max="10" width="7.00390625" style="2" bestFit="1" customWidth="1"/>
    <col min="11" max="16384" width="9.140625" style="2" customWidth="1"/>
  </cols>
  <sheetData>
    <row r="1" spans="2:10" ht="24.75" customHeight="1">
      <c r="B1" s="21" t="s">
        <v>567</v>
      </c>
      <c r="C1" s="22"/>
      <c r="D1" s="23"/>
      <c r="E1" s="23"/>
      <c r="F1" s="23"/>
      <c r="G1" s="23"/>
      <c r="H1" s="23"/>
      <c r="I1" s="23"/>
      <c r="J1" s="23"/>
    </row>
    <row r="2" spans="1:10" ht="24">
      <c r="A2" s="18" t="s">
        <v>565</v>
      </c>
      <c r="B2" s="15" t="s">
        <v>0</v>
      </c>
      <c r="C2" s="9" t="s">
        <v>5</v>
      </c>
      <c r="D2" s="9" t="s">
        <v>1</v>
      </c>
      <c r="E2" s="9" t="s">
        <v>6</v>
      </c>
      <c r="F2" s="10" t="s">
        <v>2</v>
      </c>
      <c r="G2" s="9" t="s">
        <v>7</v>
      </c>
      <c r="H2" s="9" t="s">
        <v>3</v>
      </c>
      <c r="I2" s="9" t="s">
        <v>4</v>
      </c>
      <c r="J2" s="9" t="s">
        <v>8</v>
      </c>
    </row>
    <row r="3" spans="1:10" ht="156">
      <c r="A3" s="19">
        <v>1</v>
      </c>
      <c r="B3" s="16" t="s">
        <v>9</v>
      </c>
      <c r="C3" s="7" t="s">
        <v>10</v>
      </c>
      <c r="D3" s="7" t="s">
        <v>11</v>
      </c>
      <c r="E3" s="7" t="s">
        <v>12</v>
      </c>
      <c r="F3" s="11">
        <v>2021</v>
      </c>
      <c r="G3" s="12" t="s">
        <v>454</v>
      </c>
      <c r="H3" s="8">
        <f>70</f>
        <v>70</v>
      </c>
      <c r="I3" s="7" t="s">
        <v>15</v>
      </c>
      <c r="J3" s="7" t="s">
        <v>14</v>
      </c>
    </row>
    <row r="4" spans="1:10" ht="192">
      <c r="A4" s="19">
        <v>2</v>
      </c>
      <c r="B4" s="17" t="s">
        <v>16</v>
      </c>
      <c r="C4" s="5" t="s">
        <v>17</v>
      </c>
      <c r="D4" s="5" t="s">
        <v>11</v>
      </c>
      <c r="E4" s="5" t="s">
        <v>18</v>
      </c>
      <c r="F4" s="3" t="s">
        <v>13</v>
      </c>
      <c r="G4" s="13" t="s">
        <v>453</v>
      </c>
      <c r="H4" s="4">
        <f>68</f>
        <v>68</v>
      </c>
      <c r="I4" s="5" t="s">
        <v>19</v>
      </c>
      <c r="J4" s="5" t="s">
        <v>14</v>
      </c>
    </row>
    <row r="5" spans="1:10" ht="144">
      <c r="A5" s="19">
        <v>3</v>
      </c>
      <c r="B5" s="17" t="s">
        <v>20</v>
      </c>
      <c r="C5" s="5" t="s">
        <v>21</v>
      </c>
      <c r="D5" s="5" t="s">
        <v>11</v>
      </c>
      <c r="E5" s="5" t="s">
        <v>22</v>
      </c>
      <c r="F5" s="3" t="s">
        <v>13</v>
      </c>
      <c r="G5" s="13" t="s">
        <v>455</v>
      </c>
      <c r="H5" s="4">
        <f>75.5</f>
        <v>75.5</v>
      </c>
      <c r="I5" s="5" t="s">
        <v>15</v>
      </c>
      <c r="J5" s="5" t="s">
        <v>14</v>
      </c>
    </row>
    <row r="6" spans="1:10" ht="144">
      <c r="A6" s="19">
        <v>4</v>
      </c>
      <c r="B6" s="17" t="s">
        <v>23</v>
      </c>
      <c r="C6" s="5" t="s">
        <v>24</v>
      </c>
      <c r="D6" s="5" t="s">
        <v>25</v>
      </c>
      <c r="E6" s="5" t="s">
        <v>26</v>
      </c>
      <c r="F6" s="3" t="s">
        <v>13</v>
      </c>
      <c r="G6" s="13" t="s">
        <v>456</v>
      </c>
      <c r="H6" s="4">
        <f>80</f>
        <v>80</v>
      </c>
      <c r="I6" s="5" t="s">
        <v>27</v>
      </c>
      <c r="J6" s="5" t="s">
        <v>14</v>
      </c>
    </row>
    <row r="7" spans="1:10" ht="132">
      <c r="A7" s="19">
        <v>5</v>
      </c>
      <c r="B7" s="17" t="s">
        <v>28</v>
      </c>
      <c r="C7" s="5" t="s">
        <v>29</v>
      </c>
      <c r="D7" s="6" t="s">
        <v>25</v>
      </c>
      <c r="E7" s="5" t="s">
        <v>30</v>
      </c>
      <c r="F7" s="3" t="s">
        <v>13</v>
      </c>
      <c r="G7" s="13" t="s">
        <v>452</v>
      </c>
      <c r="H7" s="4">
        <f>80.5</f>
        <v>80.5</v>
      </c>
      <c r="I7" s="5" t="s">
        <v>27</v>
      </c>
      <c r="J7" s="5" t="s">
        <v>14</v>
      </c>
    </row>
    <row r="8" spans="1:10" ht="252">
      <c r="A8" s="19">
        <v>6</v>
      </c>
      <c r="B8" s="17" t="s">
        <v>31</v>
      </c>
      <c r="C8" s="5" t="s">
        <v>32</v>
      </c>
      <c r="D8" s="5" t="s">
        <v>33</v>
      </c>
      <c r="E8" s="5" t="s">
        <v>34</v>
      </c>
      <c r="F8" s="3" t="s">
        <v>13</v>
      </c>
      <c r="G8" s="13" t="s">
        <v>457</v>
      </c>
      <c r="H8" s="4">
        <f>68</f>
        <v>68</v>
      </c>
      <c r="I8" s="5" t="s">
        <v>19</v>
      </c>
      <c r="J8" s="5" t="s">
        <v>14</v>
      </c>
    </row>
    <row r="9" spans="1:10" ht="240">
      <c r="A9" s="19">
        <v>7</v>
      </c>
      <c r="B9" s="17" t="s">
        <v>37</v>
      </c>
      <c r="C9" s="5" t="s">
        <v>38</v>
      </c>
      <c r="D9" s="5" t="s">
        <v>33</v>
      </c>
      <c r="E9" s="5" t="s">
        <v>39</v>
      </c>
      <c r="F9" s="3" t="s">
        <v>13</v>
      </c>
      <c r="G9" s="13" t="s">
        <v>458</v>
      </c>
      <c r="H9" s="4">
        <f>79</f>
        <v>79</v>
      </c>
      <c r="I9" s="5" t="s">
        <v>15</v>
      </c>
      <c r="J9" s="5" t="s">
        <v>14</v>
      </c>
    </row>
    <row r="10" spans="1:10" ht="228">
      <c r="A10" s="19">
        <v>8</v>
      </c>
      <c r="B10" s="17" t="s">
        <v>40</v>
      </c>
      <c r="C10" s="5" t="s">
        <v>41</v>
      </c>
      <c r="D10" s="5" t="s">
        <v>33</v>
      </c>
      <c r="E10" s="5" t="s">
        <v>42</v>
      </c>
      <c r="F10" s="3" t="s">
        <v>13</v>
      </c>
      <c r="G10" s="13" t="s">
        <v>459</v>
      </c>
      <c r="H10" s="4">
        <f>72.5</f>
        <v>72.5</v>
      </c>
      <c r="I10" s="5" t="s">
        <v>15</v>
      </c>
      <c r="J10" s="5" t="s">
        <v>14</v>
      </c>
    </row>
    <row r="11" spans="1:10" ht="204">
      <c r="A11" s="19">
        <v>9</v>
      </c>
      <c r="B11" s="17" t="s">
        <v>43</v>
      </c>
      <c r="C11" s="5" t="s">
        <v>44</v>
      </c>
      <c r="D11" s="5" t="s">
        <v>33</v>
      </c>
      <c r="E11" s="5" t="s">
        <v>45</v>
      </c>
      <c r="F11" s="3" t="s">
        <v>13</v>
      </c>
      <c r="G11" s="13" t="s">
        <v>460</v>
      </c>
      <c r="H11" s="4">
        <f>75</f>
        <v>75</v>
      </c>
      <c r="I11" s="5" t="s">
        <v>15</v>
      </c>
      <c r="J11" s="5" t="s">
        <v>14</v>
      </c>
    </row>
    <row r="12" spans="1:10" ht="108">
      <c r="A12" s="19">
        <v>10</v>
      </c>
      <c r="B12" s="17" t="s">
        <v>46</v>
      </c>
      <c r="C12" s="5" t="s">
        <v>47</v>
      </c>
      <c r="D12" s="5" t="s">
        <v>33</v>
      </c>
      <c r="E12" s="5" t="s">
        <v>48</v>
      </c>
      <c r="F12" s="3" t="s">
        <v>49</v>
      </c>
      <c r="G12" s="13" t="s">
        <v>461</v>
      </c>
      <c r="H12" s="4">
        <f>76</f>
        <v>76</v>
      </c>
      <c r="I12" s="5" t="s">
        <v>15</v>
      </c>
      <c r="J12" s="5" t="s">
        <v>14</v>
      </c>
    </row>
    <row r="13" spans="1:10" ht="192">
      <c r="A13" s="19">
        <v>11</v>
      </c>
      <c r="B13" s="17" t="s">
        <v>50</v>
      </c>
      <c r="C13" s="5" t="s">
        <v>51</v>
      </c>
      <c r="D13" s="5" t="s">
        <v>33</v>
      </c>
      <c r="E13" s="5" t="s">
        <v>52</v>
      </c>
      <c r="F13" s="3" t="s">
        <v>13</v>
      </c>
      <c r="G13" s="13" t="s">
        <v>462</v>
      </c>
      <c r="H13" s="4">
        <f>74.5</f>
        <v>74.5</v>
      </c>
      <c r="I13" s="5" t="s">
        <v>15</v>
      </c>
      <c r="J13" s="5" t="s">
        <v>14</v>
      </c>
    </row>
    <row r="14" spans="1:10" ht="132">
      <c r="A14" s="19">
        <v>12</v>
      </c>
      <c r="B14" s="17" t="s">
        <v>53</v>
      </c>
      <c r="C14" s="5" t="s">
        <v>54</v>
      </c>
      <c r="D14" s="5" t="s">
        <v>33</v>
      </c>
      <c r="E14" s="5" t="s">
        <v>55</v>
      </c>
      <c r="F14" s="3" t="s">
        <v>13</v>
      </c>
      <c r="G14" s="13" t="s">
        <v>463</v>
      </c>
      <c r="H14" s="4">
        <f>77</f>
        <v>77</v>
      </c>
      <c r="I14" s="5" t="s">
        <v>15</v>
      </c>
      <c r="J14" s="5" t="s">
        <v>14</v>
      </c>
    </row>
    <row r="15" spans="1:10" ht="228">
      <c r="A15" s="19">
        <v>13</v>
      </c>
      <c r="B15" s="17" t="s">
        <v>56</v>
      </c>
      <c r="C15" s="5" t="s">
        <v>57</v>
      </c>
      <c r="D15" s="5" t="s">
        <v>58</v>
      </c>
      <c r="E15" s="5" t="s">
        <v>59</v>
      </c>
      <c r="F15" s="3" t="s">
        <v>13</v>
      </c>
      <c r="G15" s="13" t="s">
        <v>464</v>
      </c>
      <c r="H15" s="4">
        <f>69.5</f>
        <v>69.5</v>
      </c>
      <c r="I15" s="5" t="s">
        <v>19</v>
      </c>
      <c r="J15" s="5" t="s">
        <v>14</v>
      </c>
    </row>
    <row r="16" spans="1:10" ht="168">
      <c r="A16" s="19">
        <v>14</v>
      </c>
      <c r="B16" s="17" t="s">
        <v>60</v>
      </c>
      <c r="C16" s="5" t="s">
        <v>61</v>
      </c>
      <c r="D16" s="5" t="s">
        <v>58</v>
      </c>
      <c r="E16" s="5" t="s">
        <v>62</v>
      </c>
      <c r="F16" s="3" t="s">
        <v>13</v>
      </c>
      <c r="G16" s="13" t="s">
        <v>465</v>
      </c>
      <c r="H16" s="4">
        <f>77</f>
        <v>77</v>
      </c>
      <c r="I16" s="5" t="s">
        <v>15</v>
      </c>
      <c r="J16" s="5" t="s">
        <v>14</v>
      </c>
    </row>
    <row r="17" spans="1:10" ht="192">
      <c r="A17" s="19">
        <v>15</v>
      </c>
      <c r="B17" s="17" t="s">
        <v>63</v>
      </c>
      <c r="C17" s="5" t="s">
        <v>64</v>
      </c>
      <c r="D17" s="5" t="s">
        <v>58</v>
      </c>
      <c r="E17" s="5" t="s">
        <v>65</v>
      </c>
      <c r="F17" s="3" t="s">
        <v>13</v>
      </c>
      <c r="G17" s="13" t="s">
        <v>466</v>
      </c>
      <c r="H17" s="4">
        <f>70.5</f>
        <v>70.5</v>
      </c>
      <c r="I17" s="5" t="s">
        <v>15</v>
      </c>
      <c r="J17" s="5" t="s">
        <v>14</v>
      </c>
    </row>
    <row r="18" spans="1:10" ht="228">
      <c r="A18" s="19">
        <v>16</v>
      </c>
      <c r="B18" s="17" t="s">
        <v>66</v>
      </c>
      <c r="C18" s="5" t="s">
        <v>67</v>
      </c>
      <c r="D18" s="5" t="s">
        <v>58</v>
      </c>
      <c r="E18" s="5" t="s">
        <v>68</v>
      </c>
      <c r="F18" s="3" t="s">
        <v>13</v>
      </c>
      <c r="G18" s="13" t="s">
        <v>467</v>
      </c>
      <c r="H18" s="4">
        <f>83</f>
        <v>83</v>
      </c>
      <c r="I18" s="5" t="s">
        <v>27</v>
      </c>
      <c r="J18" s="5" t="s">
        <v>14</v>
      </c>
    </row>
    <row r="19" spans="1:10" ht="216">
      <c r="A19" s="19">
        <v>17</v>
      </c>
      <c r="B19" s="17" t="s">
        <v>69</v>
      </c>
      <c r="C19" s="5" t="s">
        <v>70</v>
      </c>
      <c r="D19" s="5" t="s">
        <v>58</v>
      </c>
      <c r="E19" s="6" t="s">
        <v>71</v>
      </c>
      <c r="F19" s="3">
        <v>2021</v>
      </c>
      <c r="G19" s="13" t="s">
        <v>468</v>
      </c>
      <c r="H19" s="4">
        <f>75</f>
        <v>75</v>
      </c>
      <c r="I19" s="5" t="s">
        <v>15</v>
      </c>
      <c r="J19" s="5" t="s">
        <v>14</v>
      </c>
    </row>
    <row r="20" spans="1:10" ht="204">
      <c r="A20" s="19">
        <v>18</v>
      </c>
      <c r="B20" s="17" t="s">
        <v>72</v>
      </c>
      <c r="C20" s="5" t="s">
        <v>73</v>
      </c>
      <c r="D20" s="5" t="s">
        <v>58</v>
      </c>
      <c r="E20" s="5" t="s">
        <v>74</v>
      </c>
      <c r="F20" s="3" t="s">
        <v>13</v>
      </c>
      <c r="G20" s="13" t="s">
        <v>469</v>
      </c>
      <c r="H20" s="4">
        <f>72</f>
        <v>72</v>
      </c>
      <c r="I20" s="5" t="s">
        <v>15</v>
      </c>
      <c r="J20" s="5" t="s">
        <v>14</v>
      </c>
    </row>
    <row r="21" spans="1:10" ht="276">
      <c r="A21" s="19">
        <v>19</v>
      </c>
      <c r="B21" s="17" t="s">
        <v>75</v>
      </c>
      <c r="C21" s="5" t="s">
        <v>76</v>
      </c>
      <c r="D21" s="5" t="s">
        <v>58</v>
      </c>
      <c r="E21" s="5" t="s">
        <v>77</v>
      </c>
      <c r="F21" s="3" t="s">
        <v>13</v>
      </c>
      <c r="G21" s="13" t="s">
        <v>470</v>
      </c>
      <c r="H21" s="4">
        <f>76</f>
        <v>76</v>
      </c>
      <c r="I21" s="5" t="s">
        <v>15</v>
      </c>
      <c r="J21" s="5" t="s">
        <v>14</v>
      </c>
    </row>
    <row r="22" spans="1:10" ht="204">
      <c r="A22" s="19">
        <v>20</v>
      </c>
      <c r="B22" s="17" t="s">
        <v>78</v>
      </c>
      <c r="C22" s="5" t="s">
        <v>79</v>
      </c>
      <c r="D22" s="5" t="s">
        <v>58</v>
      </c>
      <c r="E22" s="5" t="s">
        <v>80</v>
      </c>
      <c r="F22" s="3" t="s">
        <v>13</v>
      </c>
      <c r="G22" s="13" t="s">
        <v>471</v>
      </c>
      <c r="H22" s="4">
        <f>80</f>
        <v>80</v>
      </c>
      <c r="I22" s="5" t="s">
        <v>27</v>
      </c>
      <c r="J22" s="5" t="s">
        <v>14</v>
      </c>
    </row>
    <row r="23" spans="1:10" ht="252">
      <c r="A23" s="19">
        <v>21</v>
      </c>
      <c r="B23" s="17" t="s">
        <v>81</v>
      </c>
      <c r="C23" s="5" t="s">
        <v>82</v>
      </c>
      <c r="D23" s="5" t="s">
        <v>58</v>
      </c>
      <c r="E23" s="5" t="s">
        <v>83</v>
      </c>
      <c r="F23" s="3" t="s">
        <v>13</v>
      </c>
      <c r="G23" s="14"/>
      <c r="H23" s="4">
        <f>77.5</f>
        <v>77.5</v>
      </c>
      <c r="I23" s="5" t="s">
        <v>15</v>
      </c>
      <c r="J23" s="5" t="s">
        <v>14</v>
      </c>
    </row>
    <row r="24" spans="1:10" ht="252">
      <c r="A24" s="19">
        <v>22</v>
      </c>
      <c r="B24" s="17" t="s">
        <v>84</v>
      </c>
      <c r="C24" s="5" t="s">
        <v>85</v>
      </c>
      <c r="D24" s="5" t="s">
        <v>58</v>
      </c>
      <c r="E24" s="5" t="s">
        <v>86</v>
      </c>
      <c r="F24" s="3" t="s">
        <v>13</v>
      </c>
      <c r="G24" s="13" t="s">
        <v>472</v>
      </c>
      <c r="H24" s="4">
        <f>74</f>
        <v>74</v>
      </c>
      <c r="I24" s="5" t="s">
        <v>15</v>
      </c>
      <c r="J24" s="5" t="s">
        <v>14</v>
      </c>
    </row>
    <row r="25" spans="1:10" ht="240">
      <c r="A25" s="19">
        <v>23</v>
      </c>
      <c r="B25" s="17" t="s">
        <v>87</v>
      </c>
      <c r="C25" s="5" t="s">
        <v>88</v>
      </c>
      <c r="D25" s="5" t="s">
        <v>58</v>
      </c>
      <c r="E25" s="5" t="s">
        <v>89</v>
      </c>
      <c r="F25" s="3" t="s">
        <v>13</v>
      </c>
      <c r="G25" s="13" t="s">
        <v>473</v>
      </c>
      <c r="H25" s="4">
        <f>74.5</f>
        <v>74.5</v>
      </c>
      <c r="I25" s="5" t="s">
        <v>15</v>
      </c>
      <c r="J25" s="5" t="s">
        <v>14</v>
      </c>
    </row>
    <row r="26" spans="1:10" ht="192">
      <c r="A26" s="19">
        <v>24</v>
      </c>
      <c r="B26" s="17" t="s">
        <v>90</v>
      </c>
      <c r="C26" s="5" t="s">
        <v>91</v>
      </c>
      <c r="D26" s="5" t="s">
        <v>58</v>
      </c>
      <c r="E26" s="5" t="s">
        <v>92</v>
      </c>
      <c r="F26" s="3" t="s">
        <v>13</v>
      </c>
      <c r="G26" s="13" t="s">
        <v>474</v>
      </c>
      <c r="H26" s="4">
        <f>77.5</f>
        <v>77.5</v>
      </c>
      <c r="I26" s="5" t="s">
        <v>15</v>
      </c>
      <c r="J26" s="5" t="s">
        <v>14</v>
      </c>
    </row>
    <row r="27" spans="1:10" ht="240">
      <c r="A27" s="19">
        <v>25</v>
      </c>
      <c r="B27" s="17" t="s">
        <v>93</v>
      </c>
      <c r="C27" s="5" t="s">
        <v>94</v>
      </c>
      <c r="D27" s="5" t="s">
        <v>58</v>
      </c>
      <c r="E27" s="5" t="s">
        <v>95</v>
      </c>
      <c r="F27" s="3" t="s">
        <v>13</v>
      </c>
      <c r="G27" s="13" t="s">
        <v>475</v>
      </c>
      <c r="H27" s="4">
        <f>73.5</f>
        <v>73.5</v>
      </c>
      <c r="I27" s="5" t="s">
        <v>15</v>
      </c>
      <c r="J27" s="5" t="s">
        <v>14</v>
      </c>
    </row>
    <row r="28" spans="1:10" ht="204">
      <c r="A28" s="19">
        <v>26</v>
      </c>
      <c r="B28" s="17" t="s">
        <v>96</v>
      </c>
      <c r="C28" s="5" t="s">
        <v>97</v>
      </c>
      <c r="D28" s="5" t="s">
        <v>98</v>
      </c>
      <c r="E28" s="5" t="s">
        <v>99</v>
      </c>
      <c r="F28" s="3" t="s">
        <v>49</v>
      </c>
      <c r="G28" s="13" t="s">
        <v>476</v>
      </c>
      <c r="H28" s="4">
        <f>78.5</f>
        <v>78.5</v>
      </c>
      <c r="I28" s="5" t="s">
        <v>15</v>
      </c>
      <c r="J28" s="5" t="s">
        <v>14</v>
      </c>
    </row>
    <row r="29" spans="1:10" ht="72">
      <c r="A29" s="19">
        <v>27</v>
      </c>
      <c r="B29" s="17" t="s">
        <v>100</v>
      </c>
      <c r="C29" s="5" t="s">
        <v>101</v>
      </c>
      <c r="D29" s="5" t="s">
        <v>98</v>
      </c>
      <c r="E29" s="5" t="s">
        <v>102</v>
      </c>
      <c r="F29" s="3" t="s">
        <v>13</v>
      </c>
      <c r="G29" s="13" t="s">
        <v>477</v>
      </c>
      <c r="H29" s="4">
        <f>87</f>
        <v>87</v>
      </c>
      <c r="I29" s="5" t="s">
        <v>27</v>
      </c>
      <c r="J29" s="5" t="s">
        <v>14</v>
      </c>
    </row>
    <row r="30" spans="1:10" ht="60">
      <c r="A30" s="19">
        <v>28</v>
      </c>
      <c r="B30" s="17" t="s">
        <v>103</v>
      </c>
      <c r="C30" s="5" t="s">
        <v>104</v>
      </c>
      <c r="D30" s="5" t="s">
        <v>98</v>
      </c>
      <c r="E30" s="6" t="s">
        <v>105</v>
      </c>
      <c r="F30" s="3" t="s">
        <v>49</v>
      </c>
      <c r="G30" s="13" t="s">
        <v>106</v>
      </c>
      <c r="H30" s="4">
        <f>86</f>
        <v>86</v>
      </c>
      <c r="I30" s="5" t="s">
        <v>27</v>
      </c>
      <c r="J30" s="5" t="s">
        <v>14</v>
      </c>
    </row>
    <row r="31" spans="1:10" ht="144">
      <c r="A31" s="19">
        <v>29</v>
      </c>
      <c r="B31" s="17" t="s">
        <v>107</v>
      </c>
      <c r="C31" s="5" t="s">
        <v>108</v>
      </c>
      <c r="D31" s="5" t="s">
        <v>98</v>
      </c>
      <c r="E31" s="5" t="s">
        <v>109</v>
      </c>
      <c r="F31" s="3" t="s">
        <v>13</v>
      </c>
      <c r="G31" s="13" t="s">
        <v>479</v>
      </c>
      <c r="H31" s="4">
        <f>84</f>
        <v>84</v>
      </c>
      <c r="I31" s="5" t="s">
        <v>27</v>
      </c>
      <c r="J31" s="5" t="s">
        <v>14</v>
      </c>
    </row>
    <row r="32" spans="1:10" ht="72">
      <c r="A32" s="19">
        <v>30</v>
      </c>
      <c r="B32" s="17" t="s">
        <v>110</v>
      </c>
      <c r="C32" s="5" t="s">
        <v>111</v>
      </c>
      <c r="D32" s="5" t="s">
        <v>98</v>
      </c>
      <c r="E32" s="5" t="s">
        <v>112</v>
      </c>
      <c r="F32" s="3" t="s">
        <v>13</v>
      </c>
      <c r="G32" s="14" t="s">
        <v>36</v>
      </c>
      <c r="H32" s="4">
        <f>79</f>
        <v>79</v>
      </c>
      <c r="I32" s="5" t="s">
        <v>15</v>
      </c>
      <c r="J32" s="5" t="s">
        <v>14</v>
      </c>
    </row>
    <row r="33" spans="1:10" ht="204">
      <c r="A33" s="19">
        <v>31</v>
      </c>
      <c r="B33" s="17" t="s">
        <v>113</v>
      </c>
      <c r="C33" s="5" t="s">
        <v>114</v>
      </c>
      <c r="D33" s="5" t="s">
        <v>115</v>
      </c>
      <c r="E33" s="5" t="s">
        <v>116</v>
      </c>
      <c r="F33" s="3" t="s">
        <v>13</v>
      </c>
      <c r="G33" s="13" t="s">
        <v>478</v>
      </c>
      <c r="H33" s="4">
        <f>76.5</f>
        <v>76.5</v>
      </c>
      <c r="I33" s="5" t="s">
        <v>15</v>
      </c>
      <c r="J33" s="5" t="s">
        <v>14</v>
      </c>
    </row>
    <row r="34" spans="1:10" ht="192">
      <c r="A34" s="19">
        <v>32</v>
      </c>
      <c r="B34" s="17" t="s">
        <v>117</v>
      </c>
      <c r="C34" s="5" t="s">
        <v>118</v>
      </c>
      <c r="D34" s="5" t="s">
        <v>115</v>
      </c>
      <c r="E34" s="5" t="s">
        <v>119</v>
      </c>
      <c r="F34" s="3" t="s">
        <v>13</v>
      </c>
      <c r="G34" s="13" t="s">
        <v>480</v>
      </c>
      <c r="H34" s="4">
        <f>76.5</f>
        <v>76.5</v>
      </c>
      <c r="I34" s="5" t="s">
        <v>15</v>
      </c>
      <c r="J34" s="5" t="s">
        <v>14</v>
      </c>
    </row>
    <row r="35" spans="1:10" ht="180">
      <c r="A35" s="19">
        <v>33</v>
      </c>
      <c r="B35" s="17" t="s">
        <v>120</v>
      </c>
      <c r="C35" s="5" t="s">
        <v>121</v>
      </c>
      <c r="D35" s="5" t="s">
        <v>115</v>
      </c>
      <c r="E35" s="5" t="s">
        <v>122</v>
      </c>
      <c r="F35" s="3" t="s">
        <v>13</v>
      </c>
      <c r="G35" s="13" t="s">
        <v>36</v>
      </c>
      <c r="H35" s="4">
        <f>75.5</f>
        <v>75.5</v>
      </c>
      <c r="I35" s="5" t="s">
        <v>15</v>
      </c>
      <c r="J35" s="5" t="s">
        <v>14</v>
      </c>
    </row>
    <row r="36" spans="1:10" ht="204">
      <c r="A36" s="19">
        <v>34</v>
      </c>
      <c r="B36" s="17" t="s">
        <v>123</v>
      </c>
      <c r="C36" s="5" t="s">
        <v>124</v>
      </c>
      <c r="D36" s="5" t="s">
        <v>115</v>
      </c>
      <c r="E36" s="5" t="s">
        <v>125</v>
      </c>
      <c r="F36" s="3" t="s">
        <v>13</v>
      </c>
      <c r="G36" s="13" t="s">
        <v>481</v>
      </c>
      <c r="H36" s="4">
        <f>82.5</f>
        <v>82.5</v>
      </c>
      <c r="I36" s="5" t="s">
        <v>27</v>
      </c>
      <c r="J36" s="5" t="s">
        <v>14</v>
      </c>
    </row>
    <row r="37" spans="1:10" ht="204">
      <c r="A37" s="19">
        <v>35</v>
      </c>
      <c r="B37" s="17" t="s">
        <v>126</v>
      </c>
      <c r="C37" s="5" t="s">
        <v>127</v>
      </c>
      <c r="D37" s="5" t="s">
        <v>115</v>
      </c>
      <c r="E37" s="5" t="s">
        <v>128</v>
      </c>
      <c r="F37" s="3" t="s">
        <v>13</v>
      </c>
      <c r="G37" s="14"/>
      <c r="H37" s="4">
        <f>72.5</f>
        <v>72.5</v>
      </c>
      <c r="I37" s="5" t="s">
        <v>15</v>
      </c>
      <c r="J37" s="5" t="s">
        <v>14</v>
      </c>
    </row>
    <row r="38" spans="1:10" ht="96">
      <c r="A38" s="19">
        <v>36</v>
      </c>
      <c r="B38" s="17" t="s">
        <v>129</v>
      </c>
      <c r="C38" s="5" t="s">
        <v>130</v>
      </c>
      <c r="D38" s="5" t="s">
        <v>131</v>
      </c>
      <c r="E38" s="5" t="s">
        <v>132</v>
      </c>
      <c r="F38" s="3" t="s">
        <v>13</v>
      </c>
      <c r="G38" s="13" t="s">
        <v>482</v>
      </c>
      <c r="H38" s="4">
        <f>74.5</f>
        <v>74.5</v>
      </c>
      <c r="I38" s="5" t="s">
        <v>15</v>
      </c>
      <c r="J38" s="5" t="s">
        <v>14</v>
      </c>
    </row>
    <row r="39" spans="1:10" ht="312">
      <c r="A39" s="19">
        <v>37</v>
      </c>
      <c r="B39" s="17" t="s">
        <v>133</v>
      </c>
      <c r="C39" s="5" t="s">
        <v>134</v>
      </c>
      <c r="D39" s="5" t="s">
        <v>131</v>
      </c>
      <c r="E39" s="5" t="s">
        <v>135</v>
      </c>
      <c r="F39" s="3" t="s">
        <v>13</v>
      </c>
      <c r="G39" s="13" t="s">
        <v>483</v>
      </c>
      <c r="H39" s="4">
        <f>70.5</f>
        <v>70.5</v>
      </c>
      <c r="I39" s="5" t="s">
        <v>15</v>
      </c>
      <c r="J39" s="5" t="s">
        <v>14</v>
      </c>
    </row>
    <row r="40" spans="1:10" ht="252">
      <c r="A40" s="19">
        <v>38</v>
      </c>
      <c r="B40" s="17" t="s">
        <v>136</v>
      </c>
      <c r="C40" s="5" t="s">
        <v>137</v>
      </c>
      <c r="D40" s="5" t="s">
        <v>138</v>
      </c>
      <c r="E40" s="5" t="s">
        <v>139</v>
      </c>
      <c r="F40" s="3" t="s">
        <v>13</v>
      </c>
      <c r="G40" s="13" t="s">
        <v>484</v>
      </c>
      <c r="H40" s="4">
        <f>72.5</f>
        <v>72.5</v>
      </c>
      <c r="I40" s="5" t="s">
        <v>15</v>
      </c>
      <c r="J40" s="5" t="s">
        <v>14</v>
      </c>
    </row>
    <row r="41" spans="1:10" ht="240">
      <c r="A41" s="19">
        <v>39</v>
      </c>
      <c r="B41" s="17" t="s">
        <v>140</v>
      </c>
      <c r="C41" s="5" t="s">
        <v>141</v>
      </c>
      <c r="D41" s="5" t="s">
        <v>138</v>
      </c>
      <c r="E41" s="5" t="s">
        <v>142</v>
      </c>
      <c r="F41" s="3" t="s">
        <v>13</v>
      </c>
      <c r="G41" s="14" t="s">
        <v>143</v>
      </c>
      <c r="H41" s="4">
        <f>70.5</f>
        <v>70.5</v>
      </c>
      <c r="I41" s="5" t="s">
        <v>15</v>
      </c>
      <c r="J41" s="5" t="s">
        <v>14</v>
      </c>
    </row>
    <row r="42" spans="1:10" ht="252">
      <c r="A42" s="19">
        <v>40</v>
      </c>
      <c r="B42" s="17" t="s">
        <v>144</v>
      </c>
      <c r="C42" s="5" t="s">
        <v>145</v>
      </c>
      <c r="D42" s="5" t="s">
        <v>138</v>
      </c>
      <c r="E42" s="5" t="s">
        <v>146</v>
      </c>
      <c r="F42" s="3" t="s">
        <v>13</v>
      </c>
      <c r="G42" s="13" t="s">
        <v>485</v>
      </c>
      <c r="H42" s="4">
        <f>68.5</f>
        <v>68.5</v>
      </c>
      <c r="I42" s="5" t="s">
        <v>19</v>
      </c>
      <c r="J42" s="5" t="s">
        <v>14</v>
      </c>
    </row>
    <row r="43" spans="1:10" ht="240">
      <c r="A43" s="19">
        <v>41</v>
      </c>
      <c r="B43" s="17" t="s">
        <v>147</v>
      </c>
      <c r="C43" s="5" t="s">
        <v>148</v>
      </c>
      <c r="D43" s="5" t="s">
        <v>138</v>
      </c>
      <c r="E43" s="5" t="s">
        <v>149</v>
      </c>
      <c r="F43" s="3" t="s">
        <v>13</v>
      </c>
      <c r="G43" s="13" t="s">
        <v>486</v>
      </c>
      <c r="H43" s="4">
        <f>74.5</f>
        <v>74.5</v>
      </c>
      <c r="I43" s="5" t="s">
        <v>15</v>
      </c>
      <c r="J43" s="5" t="s">
        <v>14</v>
      </c>
    </row>
    <row r="44" spans="1:10" ht="240">
      <c r="A44" s="19">
        <v>42</v>
      </c>
      <c r="B44" s="17" t="s">
        <v>150</v>
      </c>
      <c r="C44" s="5" t="s">
        <v>151</v>
      </c>
      <c r="D44" s="5" t="s">
        <v>138</v>
      </c>
      <c r="E44" s="5" t="s">
        <v>152</v>
      </c>
      <c r="F44" s="3" t="s">
        <v>13</v>
      </c>
      <c r="G44" s="13" t="s">
        <v>487</v>
      </c>
      <c r="H44" s="4"/>
      <c r="I44" s="5"/>
      <c r="J44" s="20" t="s">
        <v>566</v>
      </c>
    </row>
    <row r="45" spans="1:10" ht="252">
      <c r="A45" s="19">
        <v>43</v>
      </c>
      <c r="B45" s="17" t="s">
        <v>153</v>
      </c>
      <c r="C45" s="5" t="s">
        <v>154</v>
      </c>
      <c r="D45" s="5" t="s">
        <v>138</v>
      </c>
      <c r="E45" s="5" t="s">
        <v>155</v>
      </c>
      <c r="F45" s="3" t="s">
        <v>13</v>
      </c>
      <c r="G45" s="13" t="s">
        <v>488</v>
      </c>
      <c r="H45" s="4">
        <f>57</f>
        <v>57</v>
      </c>
      <c r="I45" s="5" t="s">
        <v>19</v>
      </c>
      <c r="J45" s="5" t="s">
        <v>14</v>
      </c>
    </row>
    <row r="46" spans="1:10" ht="144">
      <c r="A46" s="19">
        <v>44</v>
      </c>
      <c r="B46" s="17" t="s">
        <v>156</v>
      </c>
      <c r="C46" s="5" t="s">
        <v>157</v>
      </c>
      <c r="D46" s="5" t="s">
        <v>138</v>
      </c>
      <c r="E46" s="5" t="s">
        <v>158</v>
      </c>
      <c r="F46" s="3" t="s">
        <v>13</v>
      </c>
      <c r="G46" s="13" t="s">
        <v>489</v>
      </c>
      <c r="H46" s="4">
        <f>72</f>
        <v>72</v>
      </c>
      <c r="I46" s="5" t="s">
        <v>15</v>
      </c>
      <c r="J46" s="5" t="s">
        <v>14</v>
      </c>
    </row>
    <row r="47" spans="1:10" ht="324">
      <c r="A47" s="19">
        <v>45</v>
      </c>
      <c r="B47" s="17" t="s">
        <v>159</v>
      </c>
      <c r="C47" s="5" t="s">
        <v>160</v>
      </c>
      <c r="D47" s="5" t="s">
        <v>138</v>
      </c>
      <c r="E47" s="5" t="s">
        <v>161</v>
      </c>
      <c r="F47" s="3" t="s">
        <v>13</v>
      </c>
      <c r="G47" s="13" t="s">
        <v>490</v>
      </c>
      <c r="H47" s="4">
        <f>50</f>
        <v>50</v>
      </c>
      <c r="I47" s="5" t="s">
        <v>19</v>
      </c>
      <c r="J47" s="5" t="s">
        <v>14</v>
      </c>
    </row>
    <row r="48" spans="1:10" ht="132">
      <c r="A48" s="19">
        <v>46</v>
      </c>
      <c r="B48" s="17" t="s">
        <v>162</v>
      </c>
      <c r="C48" s="5" t="s">
        <v>163</v>
      </c>
      <c r="D48" s="5" t="s">
        <v>164</v>
      </c>
      <c r="E48" s="5" t="s">
        <v>165</v>
      </c>
      <c r="F48" s="3" t="s">
        <v>13</v>
      </c>
      <c r="G48" s="14"/>
      <c r="H48" s="4">
        <f>75.5</f>
        <v>75.5</v>
      </c>
      <c r="I48" s="5" t="s">
        <v>15</v>
      </c>
      <c r="J48" s="5" t="s">
        <v>14</v>
      </c>
    </row>
    <row r="49" spans="1:10" ht="156">
      <c r="A49" s="19">
        <v>47</v>
      </c>
      <c r="B49" s="17" t="s">
        <v>166</v>
      </c>
      <c r="C49" s="5" t="s">
        <v>167</v>
      </c>
      <c r="D49" s="5" t="s">
        <v>164</v>
      </c>
      <c r="E49" s="5" t="s">
        <v>168</v>
      </c>
      <c r="F49" s="3" t="s">
        <v>49</v>
      </c>
      <c r="G49" s="13" t="s">
        <v>491</v>
      </c>
      <c r="H49" s="4">
        <f>77.5</f>
        <v>77.5</v>
      </c>
      <c r="I49" s="5" t="s">
        <v>15</v>
      </c>
      <c r="J49" s="5" t="s">
        <v>14</v>
      </c>
    </row>
    <row r="50" spans="1:10" ht="192">
      <c r="A50" s="19">
        <v>48</v>
      </c>
      <c r="B50" s="17" t="s">
        <v>169</v>
      </c>
      <c r="C50" s="5" t="s">
        <v>170</v>
      </c>
      <c r="D50" s="5" t="s">
        <v>164</v>
      </c>
      <c r="E50" s="5" t="s">
        <v>171</v>
      </c>
      <c r="F50" s="3" t="s">
        <v>13</v>
      </c>
      <c r="G50" s="13" t="s">
        <v>492</v>
      </c>
      <c r="H50" s="4">
        <f>75.5</f>
        <v>75.5</v>
      </c>
      <c r="I50" s="5" t="s">
        <v>15</v>
      </c>
      <c r="J50" s="5" t="s">
        <v>14</v>
      </c>
    </row>
    <row r="51" spans="1:10" ht="144">
      <c r="A51" s="19">
        <v>49</v>
      </c>
      <c r="B51" s="17" t="s">
        <v>172</v>
      </c>
      <c r="C51" s="5" t="s">
        <v>173</v>
      </c>
      <c r="D51" s="5" t="s">
        <v>174</v>
      </c>
      <c r="E51" s="5" t="s">
        <v>175</v>
      </c>
      <c r="F51" s="3" t="s">
        <v>13</v>
      </c>
      <c r="G51" s="14"/>
      <c r="H51" s="4">
        <f>75.5</f>
        <v>75.5</v>
      </c>
      <c r="I51" s="5" t="s">
        <v>15</v>
      </c>
      <c r="J51" s="5" t="s">
        <v>14</v>
      </c>
    </row>
    <row r="52" spans="1:10" ht="168">
      <c r="A52" s="19">
        <v>50</v>
      </c>
      <c r="B52" s="17" t="s">
        <v>176</v>
      </c>
      <c r="C52" s="5" t="s">
        <v>177</v>
      </c>
      <c r="D52" s="5" t="s">
        <v>178</v>
      </c>
      <c r="E52" s="5" t="s">
        <v>179</v>
      </c>
      <c r="F52" s="3" t="s">
        <v>13</v>
      </c>
      <c r="G52" s="13" t="s">
        <v>493</v>
      </c>
      <c r="H52" s="4">
        <f>72</f>
        <v>72</v>
      </c>
      <c r="I52" s="5" t="s">
        <v>15</v>
      </c>
      <c r="J52" s="5" t="s">
        <v>14</v>
      </c>
    </row>
    <row r="53" spans="1:10" ht="156">
      <c r="A53" s="19">
        <v>51</v>
      </c>
      <c r="B53" s="17" t="s">
        <v>180</v>
      </c>
      <c r="C53" s="5" t="s">
        <v>181</v>
      </c>
      <c r="D53" s="5" t="s">
        <v>178</v>
      </c>
      <c r="E53" s="5" t="s">
        <v>182</v>
      </c>
      <c r="F53" s="3" t="s">
        <v>13</v>
      </c>
      <c r="G53" s="13" t="s">
        <v>494</v>
      </c>
      <c r="H53" s="4">
        <f>68</f>
        <v>68</v>
      </c>
      <c r="I53" s="5" t="s">
        <v>19</v>
      </c>
      <c r="J53" s="5" t="s">
        <v>14</v>
      </c>
    </row>
    <row r="54" spans="1:10" ht="192">
      <c r="A54" s="19">
        <v>52</v>
      </c>
      <c r="B54" s="17" t="s">
        <v>183</v>
      </c>
      <c r="C54" s="5" t="s">
        <v>184</v>
      </c>
      <c r="D54" s="5" t="s">
        <v>178</v>
      </c>
      <c r="E54" s="5" t="s">
        <v>185</v>
      </c>
      <c r="F54" s="3" t="s">
        <v>13</v>
      </c>
      <c r="G54" s="13" t="s">
        <v>495</v>
      </c>
      <c r="H54" s="4">
        <f>73</f>
        <v>73</v>
      </c>
      <c r="I54" s="5" t="s">
        <v>15</v>
      </c>
      <c r="J54" s="5" t="s">
        <v>14</v>
      </c>
    </row>
    <row r="55" spans="1:10" ht="192">
      <c r="A55" s="19">
        <v>53</v>
      </c>
      <c r="B55" s="17" t="s">
        <v>186</v>
      </c>
      <c r="C55" s="5" t="s">
        <v>187</v>
      </c>
      <c r="D55" s="5" t="s">
        <v>178</v>
      </c>
      <c r="E55" s="5" t="s">
        <v>188</v>
      </c>
      <c r="F55" s="3" t="s">
        <v>13</v>
      </c>
      <c r="G55" s="13" t="s">
        <v>496</v>
      </c>
      <c r="H55" s="4">
        <f>74.5</f>
        <v>74.5</v>
      </c>
      <c r="I55" s="5" t="s">
        <v>15</v>
      </c>
      <c r="J55" s="5" t="s">
        <v>14</v>
      </c>
    </row>
    <row r="56" spans="1:10" ht="168">
      <c r="A56" s="19">
        <v>54</v>
      </c>
      <c r="B56" s="17" t="s">
        <v>189</v>
      </c>
      <c r="C56" s="5" t="s">
        <v>190</v>
      </c>
      <c r="D56" s="5" t="s">
        <v>178</v>
      </c>
      <c r="E56" s="5" t="s">
        <v>191</v>
      </c>
      <c r="F56" s="3" t="s">
        <v>13</v>
      </c>
      <c r="G56" s="14"/>
      <c r="H56" s="4">
        <f>72.5</f>
        <v>72.5</v>
      </c>
      <c r="I56" s="5" t="s">
        <v>15</v>
      </c>
      <c r="J56" s="5" t="s">
        <v>14</v>
      </c>
    </row>
    <row r="57" spans="1:10" ht="96">
      <c r="A57" s="19">
        <v>55</v>
      </c>
      <c r="B57" s="17" t="s">
        <v>192</v>
      </c>
      <c r="C57" s="5" t="s">
        <v>193</v>
      </c>
      <c r="D57" s="5" t="s">
        <v>194</v>
      </c>
      <c r="E57" s="5" t="s">
        <v>195</v>
      </c>
      <c r="F57" s="3" t="s">
        <v>13</v>
      </c>
      <c r="G57" s="13" t="s">
        <v>497</v>
      </c>
      <c r="H57" s="4">
        <f>74.5</f>
        <v>74.5</v>
      </c>
      <c r="I57" s="5" t="s">
        <v>15</v>
      </c>
      <c r="J57" s="5" t="s">
        <v>14</v>
      </c>
    </row>
    <row r="58" spans="1:10" ht="228">
      <c r="A58" s="19">
        <v>56</v>
      </c>
      <c r="B58" s="17" t="s">
        <v>196</v>
      </c>
      <c r="C58" s="5" t="s">
        <v>197</v>
      </c>
      <c r="D58" s="5" t="s">
        <v>194</v>
      </c>
      <c r="E58" s="5" t="s">
        <v>198</v>
      </c>
      <c r="F58" s="3" t="s">
        <v>13</v>
      </c>
      <c r="G58" s="13" t="s">
        <v>498</v>
      </c>
      <c r="H58" s="4">
        <f>70.3</f>
        <v>70.3</v>
      </c>
      <c r="I58" s="5" t="s">
        <v>15</v>
      </c>
      <c r="J58" s="5" t="s">
        <v>14</v>
      </c>
    </row>
    <row r="59" spans="1:10" ht="252">
      <c r="A59" s="19">
        <v>57</v>
      </c>
      <c r="B59" s="17" t="s">
        <v>199</v>
      </c>
      <c r="C59" s="5" t="s">
        <v>200</v>
      </c>
      <c r="D59" s="5" t="s">
        <v>201</v>
      </c>
      <c r="E59" s="5" t="s">
        <v>202</v>
      </c>
      <c r="F59" s="3" t="s">
        <v>13</v>
      </c>
      <c r="G59" s="13" t="s">
        <v>499</v>
      </c>
      <c r="H59" s="4">
        <f>73</f>
        <v>73</v>
      </c>
      <c r="I59" s="5" t="s">
        <v>15</v>
      </c>
      <c r="J59" s="5" t="s">
        <v>14</v>
      </c>
    </row>
    <row r="60" spans="1:10" ht="264">
      <c r="A60" s="19">
        <v>58</v>
      </c>
      <c r="B60" s="17" t="s">
        <v>203</v>
      </c>
      <c r="C60" s="5" t="s">
        <v>204</v>
      </c>
      <c r="D60" s="5" t="s">
        <v>201</v>
      </c>
      <c r="E60" s="5" t="s">
        <v>205</v>
      </c>
      <c r="F60" s="3" t="s">
        <v>13</v>
      </c>
      <c r="G60" s="13" t="s">
        <v>500</v>
      </c>
      <c r="H60" s="4">
        <f>75</f>
        <v>75</v>
      </c>
      <c r="I60" s="5" t="s">
        <v>15</v>
      </c>
      <c r="J60" s="5" t="s">
        <v>14</v>
      </c>
    </row>
    <row r="61" spans="1:10" ht="252">
      <c r="A61" s="19">
        <v>59</v>
      </c>
      <c r="B61" s="17" t="s">
        <v>206</v>
      </c>
      <c r="C61" s="5" t="s">
        <v>207</v>
      </c>
      <c r="D61" s="5" t="s">
        <v>201</v>
      </c>
      <c r="E61" s="5" t="s">
        <v>208</v>
      </c>
      <c r="F61" s="3" t="s">
        <v>13</v>
      </c>
      <c r="G61" s="13" t="s">
        <v>501</v>
      </c>
      <c r="H61" s="4">
        <f>61</f>
        <v>61</v>
      </c>
      <c r="I61" s="5" t="s">
        <v>19</v>
      </c>
      <c r="J61" s="5" t="s">
        <v>14</v>
      </c>
    </row>
    <row r="62" spans="1:10" ht="252">
      <c r="A62" s="19">
        <v>60</v>
      </c>
      <c r="B62" s="17" t="s">
        <v>209</v>
      </c>
      <c r="C62" s="5" t="s">
        <v>210</v>
      </c>
      <c r="D62" s="5" t="s">
        <v>201</v>
      </c>
      <c r="E62" s="5" t="s">
        <v>211</v>
      </c>
      <c r="F62" s="3" t="s">
        <v>13</v>
      </c>
      <c r="G62" s="13" t="s">
        <v>502</v>
      </c>
      <c r="H62" s="4">
        <f>76.5</f>
        <v>76.5</v>
      </c>
      <c r="I62" s="5" t="s">
        <v>15</v>
      </c>
      <c r="J62" s="5" t="s">
        <v>14</v>
      </c>
    </row>
    <row r="63" spans="1:10" ht="240">
      <c r="A63" s="19">
        <v>61</v>
      </c>
      <c r="B63" s="17" t="s">
        <v>212</v>
      </c>
      <c r="C63" s="5" t="s">
        <v>213</v>
      </c>
      <c r="D63" s="5" t="s">
        <v>201</v>
      </c>
      <c r="E63" s="5" t="s">
        <v>214</v>
      </c>
      <c r="F63" s="3" t="s">
        <v>13</v>
      </c>
      <c r="G63" s="13" t="s">
        <v>503</v>
      </c>
      <c r="H63" s="4">
        <f>71</f>
        <v>71</v>
      </c>
      <c r="I63" s="5" t="s">
        <v>15</v>
      </c>
      <c r="J63" s="5" t="s">
        <v>14</v>
      </c>
    </row>
    <row r="64" spans="1:10" ht="252">
      <c r="A64" s="19">
        <v>62</v>
      </c>
      <c r="B64" s="17" t="s">
        <v>215</v>
      </c>
      <c r="C64" s="5" t="s">
        <v>216</v>
      </c>
      <c r="D64" s="5" t="s">
        <v>201</v>
      </c>
      <c r="E64" s="5" t="s">
        <v>217</v>
      </c>
      <c r="F64" s="3" t="s">
        <v>13</v>
      </c>
      <c r="G64" s="13" t="s">
        <v>504</v>
      </c>
      <c r="H64" s="4">
        <f>68</f>
        <v>68</v>
      </c>
      <c r="I64" s="5" t="s">
        <v>19</v>
      </c>
      <c r="J64" s="5" t="s">
        <v>14</v>
      </c>
    </row>
    <row r="65" spans="1:10" ht="120">
      <c r="A65" s="19">
        <v>63</v>
      </c>
      <c r="B65" s="17" t="s">
        <v>218</v>
      </c>
      <c r="C65" s="5" t="s">
        <v>219</v>
      </c>
      <c r="D65" s="5" t="s">
        <v>220</v>
      </c>
      <c r="E65" s="5" t="s">
        <v>221</v>
      </c>
      <c r="F65" s="3" t="s">
        <v>13</v>
      </c>
      <c r="G65" s="14" t="s">
        <v>222</v>
      </c>
      <c r="H65" s="4">
        <f>77</f>
        <v>77</v>
      </c>
      <c r="I65" s="5" t="s">
        <v>15</v>
      </c>
      <c r="J65" s="5" t="s">
        <v>14</v>
      </c>
    </row>
    <row r="66" spans="1:10" ht="108">
      <c r="A66" s="19">
        <v>64</v>
      </c>
      <c r="B66" s="17" t="s">
        <v>223</v>
      </c>
      <c r="C66" s="5" t="s">
        <v>224</v>
      </c>
      <c r="D66" s="5" t="s">
        <v>220</v>
      </c>
      <c r="E66" s="5" t="s">
        <v>225</v>
      </c>
      <c r="F66" s="3" t="s">
        <v>13</v>
      </c>
      <c r="G66" s="14" t="s">
        <v>226</v>
      </c>
      <c r="H66" s="4">
        <f>79</f>
        <v>79</v>
      </c>
      <c r="I66" s="5" t="s">
        <v>15</v>
      </c>
      <c r="J66" s="5" t="s">
        <v>14</v>
      </c>
    </row>
    <row r="67" spans="1:10" ht="144">
      <c r="A67" s="19">
        <v>65</v>
      </c>
      <c r="B67" s="17" t="s">
        <v>227</v>
      </c>
      <c r="C67" s="5" t="s">
        <v>228</v>
      </c>
      <c r="D67" s="5" t="s">
        <v>220</v>
      </c>
      <c r="E67" s="5" t="s">
        <v>229</v>
      </c>
      <c r="F67" s="3" t="s">
        <v>13</v>
      </c>
      <c r="G67" s="13" t="s">
        <v>505</v>
      </c>
      <c r="H67" s="4">
        <f>73</f>
        <v>73</v>
      </c>
      <c r="I67" s="5" t="s">
        <v>15</v>
      </c>
      <c r="J67" s="5" t="s">
        <v>14</v>
      </c>
    </row>
    <row r="68" spans="1:10" ht="132">
      <c r="A68" s="19">
        <v>66</v>
      </c>
      <c r="B68" s="17" t="s">
        <v>230</v>
      </c>
      <c r="C68" s="5" t="s">
        <v>231</v>
      </c>
      <c r="D68" s="5" t="s">
        <v>220</v>
      </c>
      <c r="E68" s="5" t="s">
        <v>232</v>
      </c>
      <c r="F68" s="3" t="s">
        <v>13</v>
      </c>
      <c r="G68" s="13" t="s">
        <v>506</v>
      </c>
      <c r="H68" s="4">
        <f>85</f>
        <v>85</v>
      </c>
      <c r="I68" s="5" t="s">
        <v>27</v>
      </c>
      <c r="J68" s="5" t="s">
        <v>14</v>
      </c>
    </row>
    <row r="69" spans="1:10" ht="120">
      <c r="A69" s="19">
        <v>67</v>
      </c>
      <c r="B69" s="17" t="s">
        <v>233</v>
      </c>
      <c r="C69" s="5" t="s">
        <v>234</v>
      </c>
      <c r="D69" s="5" t="s">
        <v>220</v>
      </c>
      <c r="E69" s="5" t="s">
        <v>235</v>
      </c>
      <c r="F69" s="3" t="s">
        <v>13</v>
      </c>
      <c r="G69" s="13" t="s">
        <v>36</v>
      </c>
      <c r="H69" s="4">
        <f>75</f>
        <v>75</v>
      </c>
      <c r="I69" s="5" t="s">
        <v>15</v>
      </c>
      <c r="J69" s="5" t="s">
        <v>14</v>
      </c>
    </row>
    <row r="70" spans="1:10" ht="192">
      <c r="A70" s="19">
        <v>68</v>
      </c>
      <c r="B70" s="17" t="s">
        <v>236</v>
      </c>
      <c r="C70" s="5" t="s">
        <v>237</v>
      </c>
      <c r="D70" s="5" t="s">
        <v>115</v>
      </c>
      <c r="E70" s="5" t="s">
        <v>238</v>
      </c>
      <c r="F70" s="3" t="s">
        <v>13</v>
      </c>
      <c r="G70" s="13" t="s">
        <v>507</v>
      </c>
      <c r="H70" s="4">
        <f>71</f>
        <v>71</v>
      </c>
      <c r="I70" s="5" t="s">
        <v>15</v>
      </c>
      <c r="J70" s="5" t="s">
        <v>14</v>
      </c>
    </row>
    <row r="71" spans="1:10" ht="192">
      <c r="A71" s="19">
        <v>69</v>
      </c>
      <c r="B71" s="17" t="s">
        <v>239</v>
      </c>
      <c r="C71" s="5" t="s">
        <v>240</v>
      </c>
      <c r="D71" s="5" t="s">
        <v>241</v>
      </c>
      <c r="E71" s="5" t="s">
        <v>242</v>
      </c>
      <c r="F71" s="3" t="s">
        <v>13</v>
      </c>
      <c r="G71" s="13" t="s">
        <v>508</v>
      </c>
      <c r="H71" s="4">
        <f>74</f>
        <v>74</v>
      </c>
      <c r="I71" s="5" t="s">
        <v>15</v>
      </c>
      <c r="J71" s="5" t="s">
        <v>14</v>
      </c>
    </row>
    <row r="72" spans="1:10" ht="252">
      <c r="A72" s="19">
        <v>70</v>
      </c>
      <c r="B72" s="17" t="s">
        <v>243</v>
      </c>
      <c r="C72" s="5" t="s">
        <v>244</v>
      </c>
      <c r="D72" s="5" t="s">
        <v>241</v>
      </c>
      <c r="E72" s="5" t="s">
        <v>245</v>
      </c>
      <c r="F72" s="3" t="s">
        <v>13</v>
      </c>
      <c r="G72" s="13" t="s">
        <v>509</v>
      </c>
      <c r="H72" s="4">
        <f>72</f>
        <v>72</v>
      </c>
      <c r="I72" s="5" t="s">
        <v>15</v>
      </c>
      <c r="J72" s="5" t="s">
        <v>14</v>
      </c>
    </row>
    <row r="73" spans="1:10" ht="96">
      <c r="A73" s="19">
        <v>71</v>
      </c>
      <c r="B73" s="17" t="s">
        <v>246</v>
      </c>
      <c r="C73" s="5" t="s">
        <v>247</v>
      </c>
      <c r="D73" s="5" t="s">
        <v>241</v>
      </c>
      <c r="E73" s="5" t="s">
        <v>248</v>
      </c>
      <c r="F73" s="3" t="s">
        <v>13</v>
      </c>
      <c r="G73" s="13" t="s">
        <v>36</v>
      </c>
      <c r="H73" s="4">
        <f>74</f>
        <v>74</v>
      </c>
      <c r="I73" s="5" t="s">
        <v>15</v>
      </c>
      <c r="J73" s="5" t="s">
        <v>14</v>
      </c>
    </row>
    <row r="74" spans="1:10" ht="168">
      <c r="A74" s="19">
        <v>72</v>
      </c>
      <c r="B74" s="17" t="s">
        <v>249</v>
      </c>
      <c r="C74" s="5" t="s">
        <v>250</v>
      </c>
      <c r="D74" s="5" t="s">
        <v>241</v>
      </c>
      <c r="E74" s="5" t="s">
        <v>251</v>
      </c>
      <c r="F74" s="3" t="s">
        <v>13</v>
      </c>
      <c r="G74" s="13" t="s">
        <v>510</v>
      </c>
      <c r="H74" s="4">
        <f>73</f>
        <v>73</v>
      </c>
      <c r="I74" s="5" t="s">
        <v>15</v>
      </c>
      <c r="J74" s="5" t="s">
        <v>14</v>
      </c>
    </row>
    <row r="75" spans="1:10" ht="180">
      <c r="A75" s="19">
        <v>73</v>
      </c>
      <c r="B75" s="17" t="s">
        <v>252</v>
      </c>
      <c r="C75" s="5" t="s">
        <v>253</v>
      </c>
      <c r="D75" s="5" t="s">
        <v>241</v>
      </c>
      <c r="E75" s="5" t="s">
        <v>254</v>
      </c>
      <c r="F75" s="3" t="s">
        <v>13</v>
      </c>
      <c r="G75" s="13" t="s">
        <v>511</v>
      </c>
      <c r="H75" s="4">
        <f>74.5</f>
        <v>74.5</v>
      </c>
      <c r="I75" s="5" t="s">
        <v>15</v>
      </c>
      <c r="J75" s="5" t="s">
        <v>14</v>
      </c>
    </row>
    <row r="76" spans="1:10" ht="180">
      <c r="A76" s="19">
        <v>74</v>
      </c>
      <c r="B76" s="17" t="s">
        <v>255</v>
      </c>
      <c r="C76" s="5" t="s">
        <v>256</v>
      </c>
      <c r="D76" s="5" t="s">
        <v>241</v>
      </c>
      <c r="E76" s="5" t="s">
        <v>257</v>
      </c>
      <c r="F76" s="3" t="s">
        <v>13</v>
      </c>
      <c r="G76" s="13" t="s">
        <v>512</v>
      </c>
      <c r="H76" s="4">
        <f>73</f>
        <v>73</v>
      </c>
      <c r="I76" s="5" t="s">
        <v>15</v>
      </c>
      <c r="J76" s="5" t="s">
        <v>14</v>
      </c>
    </row>
    <row r="77" spans="1:10" ht="132">
      <c r="A77" s="19">
        <v>75</v>
      </c>
      <c r="B77" s="17" t="s">
        <v>258</v>
      </c>
      <c r="C77" s="5" t="s">
        <v>259</v>
      </c>
      <c r="D77" s="5" t="s">
        <v>241</v>
      </c>
      <c r="E77" s="5" t="s">
        <v>260</v>
      </c>
      <c r="F77" s="3" t="s">
        <v>13</v>
      </c>
      <c r="G77" s="13" t="s">
        <v>513</v>
      </c>
      <c r="H77" s="4">
        <f>80.5</f>
        <v>80.5</v>
      </c>
      <c r="I77" s="5" t="s">
        <v>27</v>
      </c>
      <c r="J77" s="5" t="s">
        <v>14</v>
      </c>
    </row>
    <row r="78" spans="1:10" ht="84">
      <c r="A78" s="19">
        <v>76</v>
      </c>
      <c r="B78" s="17" t="s">
        <v>261</v>
      </c>
      <c r="C78" s="5" t="s">
        <v>262</v>
      </c>
      <c r="D78" s="5" t="s">
        <v>241</v>
      </c>
      <c r="E78" s="5" t="s">
        <v>263</v>
      </c>
      <c r="F78" s="3" t="s">
        <v>13</v>
      </c>
      <c r="G78" s="13" t="s">
        <v>514</v>
      </c>
      <c r="H78" s="4">
        <f>87</f>
        <v>87</v>
      </c>
      <c r="I78" s="5" t="s">
        <v>27</v>
      </c>
      <c r="J78" s="5" t="s">
        <v>14</v>
      </c>
    </row>
    <row r="79" spans="1:10" ht="204">
      <c r="A79" s="19">
        <v>77</v>
      </c>
      <c r="B79" s="17" t="s">
        <v>264</v>
      </c>
      <c r="C79" s="5" t="s">
        <v>265</v>
      </c>
      <c r="D79" s="5" t="s">
        <v>241</v>
      </c>
      <c r="E79" s="5" t="s">
        <v>266</v>
      </c>
      <c r="F79" s="3" t="s">
        <v>13</v>
      </c>
      <c r="G79" s="13" t="s">
        <v>267</v>
      </c>
      <c r="H79" s="4">
        <f>72.5</f>
        <v>72.5</v>
      </c>
      <c r="I79" s="5" t="s">
        <v>15</v>
      </c>
      <c r="J79" s="5" t="s">
        <v>14</v>
      </c>
    </row>
    <row r="80" spans="1:10" ht="240">
      <c r="A80" s="19">
        <v>78</v>
      </c>
      <c r="B80" s="17" t="s">
        <v>268</v>
      </c>
      <c r="C80" s="5" t="s">
        <v>269</v>
      </c>
      <c r="D80" s="5" t="s">
        <v>241</v>
      </c>
      <c r="E80" s="5" t="s">
        <v>270</v>
      </c>
      <c r="F80" s="3" t="s">
        <v>13</v>
      </c>
      <c r="G80" s="13" t="s">
        <v>515</v>
      </c>
      <c r="H80" s="4">
        <f>71.5</f>
        <v>71.5</v>
      </c>
      <c r="I80" s="5" t="s">
        <v>15</v>
      </c>
      <c r="J80" s="5" t="s">
        <v>14</v>
      </c>
    </row>
    <row r="81" spans="1:10" ht="216">
      <c r="A81" s="19">
        <v>79</v>
      </c>
      <c r="B81" s="17" t="s">
        <v>271</v>
      </c>
      <c r="C81" s="5" t="s">
        <v>272</v>
      </c>
      <c r="D81" s="5" t="s">
        <v>241</v>
      </c>
      <c r="E81" s="5" t="s">
        <v>273</v>
      </c>
      <c r="F81" s="3" t="s">
        <v>13</v>
      </c>
      <c r="G81" s="13" t="s">
        <v>274</v>
      </c>
      <c r="H81" s="4">
        <f>79.5</f>
        <v>79.5</v>
      </c>
      <c r="I81" s="5" t="s">
        <v>15</v>
      </c>
      <c r="J81" s="5" t="s">
        <v>14</v>
      </c>
    </row>
    <row r="82" spans="1:10" ht="132">
      <c r="A82" s="19">
        <v>80</v>
      </c>
      <c r="B82" s="17" t="s">
        <v>275</v>
      </c>
      <c r="C82" s="5" t="s">
        <v>276</v>
      </c>
      <c r="D82" s="5" t="s">
        <v>241</v>
      </c>
      <c r="E82" s="5" t="s">
        <v>277</v>
      </c>
      <c r="F82" s="3" t="s">
        <v>13</v>
      </c>
      <c r="G82" s="13" t="s">
        <v>516</v>
      </c>
      <c r="H82" s="4">
        <f>78.5</f>
        <v>78.5</v>
      </c>
      <c r="I82" s="5" t="s">
        <v>15</v>
      </c>
      <c r="J82" s="5" t="s">
        <v>14</v>
      </c>
    </row>
    <row r="83" spans="1:10" ht="120">
      <c r="A83" s="19">
        <v>81</v>
      </c>
      <c r="B83" s="17" t="s">
        <v>278</v>
      </c>
      <c r="C83" s="5" t="s">
        <v>279</v>
      </c>
      <c r="D83" s="5" t="s">
        <v>241</v>
      </c>
      <c r="E83" s="5" t="s">
        <v>280</v>
      </c>
      <c r="F83" s="3" t="s">
        <v>13</v>
      </c>
      <c r="G83" s="13" t="s">
        <v>517</v>
      </c>
      <c r="H83" s="4">
        <f>81</f>
        <v>81</v>
      </c>
      <c r="I83" s="5" t="s">
        <v>27</v>
      </c>
      <c r="J83" s="5" t="s">
        <v>14</v>
      </c>
    </row>
    <row r="84" spans="1:10" ht="192">
      <c r="A84" s="19">
        <v>82</v>
      </c>
      <c r="B84" s="17" t="s">
        <v>281</v>
      </c>
      <c r="C84" s="5" t="s">
        <v>282</v>
      </c>
      <c r="D84" s="5" t="s">
        <v>241</v>
      </c>
      <c r="E84" s="5" t="s">
        <v>283</v>
      </c>
      <c r="F84" s="3" t="s">
        <v>13</v>
      </c>
      <c r="G84" s="13" t="s">
        <v>518</v>
      </c>
      <c r="H84" s="4">
        <f>61.5</f>
        <v>61.5</v>
      </c>
      <c r="I84" s="5" t="s">
        <v>19</v>
      </c>
      <c r="J84" s="5" t="s">
        <v>14</v>
      </c>
    </row>
    <row r="85" spans="1:10" ht="240">
      <c r="A85" s="19">
        <v>83</v>
      </c>
      <c r="B85" s="17" t="s">
        <v>284</v>
      </c>
      <c r="C85" s="5" t="s">
        <v>285</v>
      </c>
      <c r="D85" s="5" t="s">
        <v>241</v>
      </c>
      <c r="E85" s="5" t="s">
        <v>286</v>
      </c>
      <c r="F85" s="3" t="s">
        <v>13</v>
      </c>
      <c r="G85" s="13" t="s">
        <v>287</v>
      </c>
      <c r="H85" s="4">
        <f>79</f>
        <v>79</v>
      </c>
      <c r="I85" s="5" t="s">
        <v>15</v>
      </c>
      <c r="J85" s="5" t="s">
        <v>14</v>
      </c>
    </row>
    <row r="86" spans="1:10" ht="216">
      <c r="A86" s="19">
        <v>84</v>
      </c>
      <c r="B86" s="17" t="s">
        <v>288</v>
      </c>
      <c r="C86" s="5" t="s">
        <v>289</v>
      </c>
      <c r="D86" s="5" t="s">
        <v>290</v>
      </c>
      <c r="E86" s="5" t="s">
        <v>291</v>
      </c>
      <c r="F86" s="3" t="s">
        <v>13</v>
      </c>
      <c r="G86" s="13" t="s">
        <v>519</v>
      </c>
      <c r="H86" s="4">
        <f>74</f>
        <v>74</v>
      </c>
      <c r="I86" s="5" t="s">
        <v>15</v>
      </c>
      <c r="J86" s="5" t="s">
        <v>14</v>
      </c>
    </row>
    <row r="87" spans="1:10" ht="276">
      <c r="A87" s="19">
        <v>85</v>
      </c>
      <c r="B87" s="17" t="s">
        <v>292</v>
      </c>
      <c r="C87" s="5" t="s">
        <v>293</v>
      </c>
      <c r="D87" s="5" t="s">
        <v>290</v>
      </c>
      <c r="E87" s="5" t="s">
        <v>294</v>
      </c>
      <c r="F87" s="3" t="s">
        <v>13</v>
      </c>
      <c r="G87" s="13" t="s">
        <v>520</v>
      </c>
      <c r="H87" s="4">
        <f>72.5</f>
        <v>72.5</v>
      </c>
      <c r="I87" s="5" t="s">
        <v>15</v>
      </c>
      <c r="J87" s="5" t="s">
        <v>14</v>
      </c>
    </row>
    <row r="88" spans="1:10" ht="156">
      <c r="A88" s="19">
        <v>86</v>
      </c>
      <c r="B88" s="17" t="s">
        <v>295</v>
      </c>
      <c r="C88" s="5" t="s">
        <v>296</v>
      </c>
      <c r="D88" s="5" t="s">
        <v>290</v>
      </c>
      <c r="E88" s="5" t="s">
        <v>297</v>
      </c>
      <c r="F88" s="3" t="s">
        <v>13</v>
      </c>
      <c r="G88" s="13" t="s">
        <v>521</v>
      </c>
      <c r="H88" s="4">
        <f>70</f>
        <v>70</v>
      </c>
      <c r="I88" s="5" t="s">
        <v>15</v>
      </c>
      <c r="J88" s="5" t="s">
        <v>14</v>
      </c>
    </row>
    <row r="89" spans="1:10" ht="228">
      <c r="A89" s="19">
        <v>87</v>
      </c>
      <c r="B89" s="17" t="s">
        <v>298</v>
      </c>
      <c r="C89" s="5" t="s">
        <v>299</v>
      </c>
      <c r="D89" s="5" t="s">
        <v>290</v>
      </c>
      <c r="E89" s="5" t="s">
        <v>300</v>
      </c>
      <c r="F89" s="3" t="s">
        <v>13</v>
      </c>
      <c r="G89" s="13" t="s">
        <v>522</v>
      </c>
      <c r="H89" s="4">
        <f>73</f>
        <v>73</v>
      </c>
      <c r="I89" s="5" t="s">
        <v>15</v>
      </c>
      <c r="J89" s="5" t="s">
        <v>14</v>
      </c>
    </row>
    <row r="90" spans="1:10" ht="192">
      <c r="A90" s="19">
        <v>88</v>
      </c>
      <c r="B90" s="17" t="s">
        <v>301</v>
      </c>
      <c r="C90" s="5" t="s">
        <v>302</v>
      </c>
      <c r="D90" s="5" t="s">
        <v>290</v>
      </c>
      <c r="E90" s="5" t="s">
        <v>303</v>
      </c>
      <c r="F90" s="3" t="s">
        <v>13</v>
      </c>
      <c r="G90" s="13" t="s">
        <v>523</v>
      </c>
      <c r="H90" s="4">
        <f>75</f>
        <v>75</v>
      </c>
      <c r="I90" s="5" t="s">
        <v>15</v>
      </c>
      <c r="J90" s="5" t="s">
        <v>14</v>
      </c>
    </row>
    <row r="91" spans="1:10" ht="204">
      <c r="A91" s="19">
        <v>89</v>
      </c>
      <c r="B91" s="17" t="s">
        <v>304</v>
      </c>
      <c r="C91" s="5" t="s">
        <v>305</v>
      </c>
      <c r="D91" s="5" t="s">
        <v>306</v>
      </c>
      <c r="E91" s="5" t="s">
        <v>307</v>
      </c>
      <c r="F91" s="3" t="s">
        <v>13</v>
      </c>
      <c r="G91" s="13" t="s">
        <v>524</v>
      </c>
      <c r="H91" s="4">
        <f>76.5</f>
        <v>76.5</v>
      </c>
      <c r="I91" s="5" t="s">
        <v>15</v>
      </c>
      <c r="J91" s="5" t="s">
        <v>14</v>
      </c>
    </row>
    <row r="92" spans="1:10" ht="216">
      <c r="A92" s="19">
        <v>90</v>
      </c>
      <c r="B92" s="17" t="s">
        <v>308</v>
      </c>
      <c r="C92" s="5" t="s">
        <v>309</v>
      </c>
      <c r="D92" s="5" t="s">
        <v>306</v>
      </c>
      <c r="E92" s="5" t="s">
        <v>310</v>
      </c>
      <c r="F92" s="3" t="s">
        <v>13</v>
      </c>
      <c r="G92" s="13" t="s">
        <v>525</v>
      </c>
      <c r="H92" s="4">
        <f>74.5</f>
        <v>74.5</v>
      </c>
      <c r="I92" s="5" t="s">
        <v>15</v>
      </c>
      <c r="J92" s="5" t="s">
        <v>14</v>
      </c>
    </row>
    <row r="93" spans="1:10" ht="144">
      <c r="A93" s="19">
        <v>91</v>
      </c>
      <c r="B93" s="17" t="s">
        <v>311</v>
      </c>
      <c r="C93" s="5" t="s">
        <v>312</v>
      </c>
      <c r="D93" s="5" t="s">
        <v>241</v>
      </c>
      <c r="E93" s="5" t="s">
        <v>313</v>
      </c>
      <c r="F93" s="3" t="s">
        <v>13</v>
      </c>
      <c r="G93" s="13" t="s">
        <v>526</v>
      </c>
      <c r="H93" s="4">
        <f>86</f>
        <v>86</v>
      </c>
      <c r="I93" s="5" t="s">
        <v>27</v>
      </c>
      <c r="J93" s="5" t="s">
        <v>14</v>
      </c>
    </row>
    <row r="94" spans="1:10" ht="156">
      <c r="A94" s="19">
        <v>92</v>
      </c>
      <c r="B94" s="17" t="s">
        <v>314</v>
      </c>
      <c r="C94" s="5" t="s">
        <v>315</v>
      </c>
      <c r="D94" s="5" t="s">
        <v>316</v>
      </c>
      <c r="E94" s="5" t="s">
        <v>317</v>
      </c>
      <c r="F94" s="3" t="s">
        <v>13</v>
      </c>
      <c r="G94" s="13" t="s">
        <v>527</v>
      </c>
      <c r="H94" s="4">
        <f>72.5</f>
        <v>72.5</v>
      </c>
      <c r="I94" s="5" t="s">
        <v>15</v>
      </c>
      <c r="J94" s="5" t="s">
        <v>14</v>
      </c>
    </row>
    <row r="95" spans="1:10" ht="180">
      <c r="A95" s="19">
        <v>93</v>
      </c>
      <c r="B95" s="17" t="s">
        <v>318</v>
      </c>
      <c r="C95" s="5" t="s">
        <v>319</v>
      </c>
      <c r="D95" s="5" t="s">
        <v>316</v>
      </c>
      <c r="E95" s="5" t="s">
        <v>320</v>
      </c>
      <c r="F95" s="3" t="s">
        <v>13</v>
      </c>
      <c r="G95" s="13" t="s">
        <v>528</v>
      </c>
      <c r="H95" s="4">
        <f>75</f>
        <v>75</v>
      </c>
      <c r="I95" s="5" t="s">
        <v>15</v>
      </c>
      <c r="J95" s="5" t="s">
        <v>14</v>
      </c>
    </row>
    <row r="96" spans="1:10" ht="240">
      <c r="A96" s="19">
        <v>94</v>
      </c>
      <c r="B96" s="17" t="s">
        <v>321</v>
      </c>
      <c r="C96" s="5" t="s">
        <v>322</v>
      </c>
      <c r="D96" s="5" t="s">
        <v>316</v>
      </c>
      <c r="E96" s="5" t="s">
        <v>323</v>
      </c>
      <c r="F96" s="3" t="s">
        <v>13</v>
      </c>
      <c r="G96" s="13" t="s">
        <v>529</v>
      </c>
      <c r="H96" s="4">
        <f>77.5</f>
        <v>77.5</v>
      </c>
      <c r="I96" s="5" t="s">
        <v>15</v>
      </c>
      <c r="J96" s="5" t="s">
        <v>14</v>
      </c>
    </row>
    <row r="97" spans="1:10" ht="168">
      <c r="A97" s="19">
        <v>95</v>
      </c>
      <c r="B97" s="17" t="s">
        <v>324</v>
      </c>
      <c r="C97" s="5" t="s">
        <v>325</v>
      </c>
      <c r="D97" s="5" t="s">
        <v>326</v>
      </c>
      <c r="E97" s="5" t="s">
        <v>327</v>
      </c>
      <c r="F97" s="3" t="s">
        <v>13</v>
      </c>
      <c r="G97" s="13" t="s">
        <v>530</v>
      </c>
      <c r="H97" s="4">
        <f>76.5</f>
        <v>76.5</v>
      </c>
      <c r="I97" s="5" t="s">
        <v>15</v>
      </c>
      <c r="J97" s="5" t="s">
        <v>14</v>
      </c>
    </row>
    <row r="98" spans="1:10" ht="240">
      <c r="A98" s="19">
        <v>96</v>
      </c>
      <c r="B98" s="17" t="s">
        <v>328</v>
      </c>
      <c r="C98" s="5" t="s">
        <v>329</v>
      </c>
      <c r="D98" s="5" t="s">
        <v>326</v>
      </c>
      <c r="E98" s="5" t="s">
        <v>330</v>
      </c>
      <c r="F98" s="3" t="s">
        <v>13</v>
      </c>
      <c r="G98" s="13" t="s">
        <v>531</v>
      </c>
      <c r="H98" s="4">
        <f>72</f>
        <v>72</v>
      </c>
      <c r="I98" s="5" t="s">
        <v>15</v>
      </c>
      <c r="J98" s="5" t="s">
        <v>14</v>
      </c>
    </row>
    <row r="99" spans="1:10" ht="228">
      <c r="A99" s="19">
        <v>97</v>
      </c>
      <c r="B99" s="17" t="s">
        <v>331</v>
      </c>
      <c r="C99" s="5" t="s">
        <v>332</v>
      </c>
      <c r="D99" s="5" t="s">
        <v>333</v>
      </c>
      <c r="E99" s="5" t="s">
        <v>334</v>
      </c>
      <c r="F99" s="3" t="s">
        <v>13</v>
      </c>
      <c r="G99" s="13" t="s">
        <v>532</v>
      </c>
      <c r="H99" s="4">
        <f>75</f>
        <v>75</v>
      </c>
      <c r="I99" s="5" t="s">
        <v>15</v>
      </c>
      <c r="J99" s="5" t="s">
        <v>14</v>
      </c>
    </row>
    <row r="100" spans="1:10" ht="144">
      <c r="A100" s="19">
        <v>98</v>
      </c>
      <c r="B100" s="17" t="s">
        <v>335</v>
      </c>
      <c r="C100" s="5" t="s">
        <v>336</v>
      </c>
      <c r="D100" s="5" t="s">
        <v>333</v>
      </c>
      <c r="E100" s="5" t="s">
        <v>337</v>
      </c>
      <c r="F100" s="3" t="s">
        <v>13</v>
      </c>
      <c r="G100" s="13" t="s">
        <v>533</v>
      </c>
      <c r="H100" s="4">
        <f>74</f>
        <v>74</v>
      </c>
      <c r="I100" s="5" t="s">
        <v>15</v>
      </c>
      <c r="J100" s="5" t="s">
        <v>14</v>
      </c>
    </row>
    <row r="101" spans="1:10" ht="180">
      <c r="A101" s="19">
        <v>99</v>
      </c>
      <c r="B101" s="17" t="s">
        <v>338</v>
      </c>
      <c r="C101" s="5" t="s">
        <v>339</v>
      </c>
      <c r="D101" s="5" t="s">
        <v>333</v>
      </c>
      <c r="E101" s="5" t="s">
        <v>340</v>
      </c>
      <c r="F101" s="3" t="s">
        <v>13</v>
      </c>
      <c r="G101" s="13" t="s">
        <v>534</v>
      </c>
      <c r="H101" s="4">
        <f>74</f>
        <v>74</v>
      </c>
      <c r="I101" s="5" t="s">
        <v>15</v>
      </c>
      <c r="J101" s="5" t="s">
        <v>14</v>
      </c>
    </row>
    <row r="102" spans="1:10" ht="168">
      <c r="A102" s="19">
        <v>100</v>
      </c>
      <c r="B102" s="17" t="s">
        <v>341</v>
      </c>
      <c r="C102" s="5" t="s">
        <v>342</v>
      </c>
      <c r="D102" s="5" t="s">
        <v>333</v>
      </c>
      <c r="E102" s="5" t="s">
        <v>343</v>
      </c>
      <c r="F102" s="3" t="s">
        <v>13</v>
      </c>
      <c r="G102" s="13" t="s">
        <v>535</v>
      </c>
      <c r="H102" s="4">
        <f>78.5</f>
        <v>78.5</v>
      </c>
      <c r="I102" s="5" t="s">
        <v>15</v>
      </c>
      <c r="J102" s="5" t="s">
        <v>14</v>
      </c>
    </row>
    <row r="103" spans="1:10" ht="408">
      <c r="A103" s="19">
        <v>101</v>
      </c>
      <c r="B103" s="17" t="s">
        <v>344</v>
      </c>
      <c r="C103" s="5" t="s">
        <v>345</v>
      </c>
      <c r="D103" s="5" t="s">
        <v>333</v>
      </c>
      <c r="E103" s="5" t="s">
        <v>346</v>
      </c>
      <c r="F103" s="3" t="s">
        <v>13</v>
      </c>
      <c r="G103" s="13" t="s">
        <v>536</v>
      </c>
      <c r="H103" s="4">
        <f>73</f>
        <v>73</v>
      </c>
      <c r="I103" s="5" t="s">
        <v>15</v>
      </c>
      <c r="J103" s="5" t="s">
        <v>14</v>
      </c>
    </row>
    <row r="104" spans="1:10" ht="336">
      <c r="A104" s="19">
        <v>102</v>
      </c>
      <c r="B104" s="17" t="s">
        <v>347</v>
      </c>
      <c r="C104" s="5" t="s">
        <v>348</v>
      </c>
      <c r="D104" s="5" t="s">
        <v>333</v>
      </c>
      <c r="E104" s="5" t="s">
        <v>349</v>
      </c>
      <c r="F104" s="3" t="s">
        <v>13</v>
      </c>
      <c r="G104" s="13" t="s">
        <v>537</v>
      </c>
      <c r="H104" s="4">
        <f>58</f>
        <v>58</v>
      </c>
      <c r="I104" s="5" t="s">
        <v>19</v>
      </c>
      <c r="J104" s="5" t="s">
        <v>14</v>
      </c>
    </row>
    <row r="105" spans="1:10" ht="409.5">
      <c r="A105" s="19">
        <v>103</v>
      </c>
      <c r="B105" s="17" t="s">
        <v>350</v>
      </c>
      <c r="C105" s="5" t="s">
        <v>351</v>
      </c>
      <c r="D105" s="5" t="s">
        <v>333</v>
      </c>
      <c r="E105" s="5" t="s">
        <v>352</v>
      </c>
      <c r="F105" s="3" t="s">
        <v>13</v>
      </c>
      <c r="G105" s="13" t="s">
        <v>538</v>
      </c>
      <c r="H105" s="4">
        <f>69</f>
        <v>69</v>
      </c>
      <c r="I105" s="5" t="s">
        <v>19</v>
      </c>
      <c r="J105" s="5" t="s">
        <v>14</v>
      </c>
    </row>
    <row r="106" spans="1:10" ht="132">
      <c r="A106" s="19">
        <v>104</v>
      </c>
      <c r="B106" s="17" t="s">
        <v>353</v>
      </c>
      <c r="C106" s="5" t="s">
        <v>354</v>
      </c>
      <c r="D106" s="5" t="s">
        <v>333</v>
      </c>
      <c r="E106" s="5" t="s">
        <v>355</v>
      </c>
      <c r="F106" s="3" t="s">
        <v>13</v>
      </c>
      <c r="G106" s="13" t="s">
        <v>539</v>
      </c>
      <c r="H106" s="4">
        <f>75</f>
        <v>75</v>
      </c>
      <c r="I106" s="5" t="s">
        <v>15</v>
      </c>
      <c r="J106" s="5" t="s">
        <v>14</v>
      </c>
    </row>
    <row r="107" spans="1:10" ht="96">
      <c r="A107" s="19">
        <v>105</v>
      </c>
      <c r="B107" s="17" t="s">
        <v>356</v>
      </c>
      <c r="C107" s="5" t="s">
        <v>357</v>
      </c>
      <c r="D107" s="5" t="s">
        <v>333</v>
      </c>
      <c r="E107" s="5" t="s">
        <v>358</v>
      </c>
      <c r="F107" s="3" t="s">
        <v>13</v>
      </c>
      <c r="G107" s="13" t="s">
        <v>540</v>
      </c>
      <c r="H107" s="4">
        <f>77.5</f>
        <v>77.5</v>
      </c>
      <c r="I107" s="5" t="s">
        <v>15</v>
      </c>
      <c r="J107" s="5" t="s">
        <v>14</v>
      </c>
    </row>
    <row r="108" spans="1:10" ht="264">
      <c r="A108" s="19">
        <v>106</v>
      </c>
      <c r="B108" s="17" t="s">
        <v>359</v>
      </c>
      <c r="C108" s="5" t="s">
        <v>360</v>
      </c>
      <c r="D108" s="5" t="s">
        <v>333</v>
      </c>
      <c r="E108" s="5" t="s">
        <v>361</v>
      </c>
      <c r="F108" s="3" t="s">
        <v>13</v>
      </c>
      <c r="G108" s="13" t="s">
        <v>541</v>
      </c>
      <c r="H108" s="4">
        <f>79.5</f>
        <v>79.5</v>
      </c>
      <c r="I108" s="5" t="s">
        <v>15</v>
      </c>
      <c r="J108" s="5" t="s">
        <v>14</v>
      </c>
    </row>
    <row r="109" spans="1:10" ht="156">
      <c r="A109" s="19">
        <v>107</v>
      </c>
      <c r="B109" s="17" t="s">
        <v>362</v>
      </c>
      <c r="C109" s="5" t="s">
        <v>363</v>
      </c>
      <c r="D109" s="5" t="s">
        <v>333</v>
      </c>
      <c r="E109" s="5" t="s">
        <v>364</v>
      </c>
      <c r="F109" s="3" t="s">
        <v>13</v>
      </c>
      <c r="G109" s="13" t="s">
        <v>542</v>
      </c>
      <c r="H109" s="4">
        <f>76.5</f>
        <v>76.5</v>
      </c>
      <c r="I109" s="5" t="s">
        <v>15</v>
      </c>
      <c r="J109" s="5" t="s">
        <v>14</v>
      </c>
    </row>
    <row r="110" spans="1:10" ht="192">
      <c r="A110" s="19">
        <v>108</v>
      </c>
      <c r="B110" s="17" t="s">
        <v>365</v>
      </c>
      <c r="C110" s="5" t="s">
        <v>366</v>
      </c>
      <c r="D110" s="5" t="s">
        <v>333</v>
      </c>
      <c r="E110" s="5" t="s">
        <v>367</v>
      </c>
      <c r="F110" s="3" t="s">
        <v>13</v>
      </c>
      <c r="G110" s="13" t="s">
        <v>543</v>
      </c>
      <c r="H110" s="4">
        <f>68.5</f>
        <v>68.5</v>
      </c>
      <c r="I110" s="5" t="s">
        <v>19</v>
      </c>
      <c r="J110" s="5" t="s">
        <v>14</v>
      </c>
    </row>
    <row r="111" spans="1:10" ht="276">
      <c r="A111" s="19">
        <v>109</v>
      </c>
      <c r="B111" s="17" t="s">
        <v>368</v>
      </c>
      <c r="C111" s="5" t="s">
        <v>369</v>
      </c>
      <c r="D111" s="5" t="s">
        <v>326</v>
      </c>
      <c r="E111" s="5" t="s">
        <v>370</v>
      </c>
      <c r="F111" s="3" t="s">
        <v>13</v>
      </c>
      <c r="G111" s="13" t="s">
        <v>544</v>
      </c>
      <c r="H111" s="4">
        <f>71.5</f>
        <v>71.5</v>
      </c>
      <c r="I111" s="5" t="s">
        <v>15</v>
      </c>
      <c r="J111" s="5" t="s">
        <v>14</v>
      </c>
    </row>
    <row r="112" spans="1:10" ht="264">
      <c r="A112" s="19">
        <v>110</v>
      </c>
      <c r="B112" s="17" t="s">
        <v>371</v>
      </c>
      <c r="C112" s="5" t="s">
        <v>372</v>
      </c>
      <c r="D112" s="5" t="s">
        <v>326</v>
      </c>
      <c r="E112" s="5" t="s">
        <v>373</v>
      </c>
      <c r="F112" s="3" t="s">
        <v>13</v>
      </c>
      <c r="G112" s="13" t="s">
        <v>545</v>
      </c>
      <c r="H112" s="4">
        <f>77</f>
        <v>77</v>
      </c>
      <c r="I112" s="5" t="s">
        <v>15</v>
      </c>
      <c r="J112" s="5" t="s">
        <v>14</v>
      </c>
    </row>
    <row r="113" spans="1:10" ht="144">
      <c r="A113" s="19">
        <v>111</v>
      </c>
      <c r="B113" s="17" t="s">
        <v>374</v>
      </c>
      <c r="C113" s="5" t="s">
        <v>375</v>
      </c>
      <c r="D113" s="5" t="s">
        <v>316</v>
      </c>
      <c r="E113" s="5" t="s">
        <v>376</v>
      </c>
      <c r="F113" s="3" t="s">
        <v>13</v>
      </c>
      <c r="G113" s="14" t="s">
        <v>36</v>
      </c>
      <c r="H113" s="4">
        <f>59.5</f>
        <v>59.5</v>
      </c>
      <c r="I113" s="5" t="s">
        <v>19</v>
      </c>
      <c r="J113" s="5" t="s">
        <v>14</v>
      </c>
    </row>
    <row r="114" spans="1:10" ht="144">
      <c r="A114" s="19">
        <v>112</v>
      </c>
      <c r="B114" s="17" t="s">
        <v>377</v>
      </c>
      <c r="C114" s="5" t="s">
        <v>378</v>
      </c>
      <c r="D114" s="5" t="s">
        <v>316</v>
      </c>
      <c r="E114" s="5" t="s">
        <v>379</v>
      </c>
      <c r="F114" s="3" t="s">
        <v>13</v>
      </c>
      <c r="G114" s="13" t="s">
        <v>546</v>
      </c>
      <c r="H114" s="4">
        <f>73</f>
        <v>73</v>
      </c>
      <c r="I114" s="5" t="s">
        <v>15</v>
      </c>
      <c r="J114" s="5" t="s">
        <v>14</v>
      </c>
    </row>
    <row r="115" spans="1:10" ht="180">
      <c r="A115" s="19">
        <v>113</v>
      </c>
      <c r="B115" s="17" t="s">
        <v>380</v>
      </c>
      <c r="C115" s="5" t="s">
        <v>381</v>
      </c>
      <c r="D115" s="5" t="s">
        <v>35</v>
      </c>
      <c r="E115" s="5" t="s">
        <v>382</v>
      </c>
      <c r="F115" s="3" t="s">
        <v>13</v>
      </c>
      <c r="G115" s="13" t="s">
        <v>547</v>
      </c>
      <c r="H115" s="4">
        <f>70</f>
        <v>70</v>
      </c>
      <c r="I115" s="5" t="s">
        <v>15</v>
      </c>
      <c r="J115" s="5" t="s">
        <v>14</v>
      </c>
    </row>
    <row r="116" spans="1:10" ht="120">
      <c r="A116" s="19">
        <v>114</v>
      </c>
      <c r="B116" s="17" t="s">
        <v>383</v>
      </c>
      <c r="C116" s="5" t="s">
        <v>384</v>
      </c>
      <c r="D116" s="5" t="s">
        <v>35</v>
      </c>
      <c r="E116" s="5" t="s">
        <v>385</v>
      </c>
      <c r="F116" s="3" t="s">
        <v>13</v>
      </c>
      <c r="G116" s="13" t="s">
        <v>548</v>
      </c>
      <c r="H116" s="4">
        <f>73.5</f>
        <v>73.5</v>
      </c>
      <c r="I116" s="5" t="s">
        <v>15</v>
      </c>
      <c r="J116" s="5" t="s">
        <v>14</v>
      </c>
    </row>
    <row r="117" spans="1:10" ht="168">
      <c r="A117" s="19">
        <v>115</v>
      </c>
      <c r="B117" s="17" t="s">
        <v>386</v>
      </c>
      <c r="C117" s="5" t="s">
        <v>387</v>
      </c>
      <c r="D117" s="5" t="s">
        <v>35</v>
      </c>
      <c r="E117" s="5" t="s">
        <v>388</v>
      </c>
      <c r="F117" s="3" t="s">
        <v>13</v>
      </c>
      <c r="G117" s="13" t="s">
        <v>549</v>
      </c>
      <c r="H117" s="4">
        <f>73.5</f>
        <v>73.5</v>
      </c>
      <c r="I117" s="5" t="s">
        <v>15</v>
      </c>
      <c r="J117" s="5" t="s">
        <v>14</v>
      </c>
    </row>
    <row r="118" spans="1:10" ht="180">
      <c r="A118" s="19">
        <v>116</v>
      </c>
      <c r="B118" s="17" t="s">
        <v>389</v>
      </c>
      <c r="C118" s="5" t="s">
        <v>390</v>
      </c>
      <c r="D118" s="5" t="s">
        <v>35</v>
      </c>
      <c r="E118" s="5" t="s">
        <v>391</v>
      </c>
      <c r="F118" s="3" t="s">
        <v>13</v>
      </c>
      <c r="G118" s="13" t="s">
        <v>550</v>
      </c>
      <c r="H118" s="4">
        <f>69.5</f>
        <v>69.5</v>
      </c>
      <c r="I118" s="5" t="s">
        <v>19</v>
      </c>
      <c r="J118" s="5" t="s">
        <v>14</v>
      </c>
    </row>
    <row r="119" spans="1:10" ht="192">
      <c r="A119" s="19">
        <v>117</v>
      </c>
      <c r="B119" s="17" t="s">
        <v>392</v>
      </c>
      <c r="C119" s="5" t="s">
        <v>393</v>
      </c>
      <c r="D119" s="5" t="s">
        <v>35</v>
      </c>
      <c r="E119" s="5" t="s">
        <v>394</v>
      </c>
      <c r="F119" s="3" t="s">
        <v>13</v>
      </c>
      <c r="G119" s="13" t="s">
        <v>551</v>
      </c>
      <c r="H119" s="4">
        <f>70</f>
        <v>70</v>
      </c>
      <c r="I119" s="5" t="s">
        <v>15</v>
      </c>
      <c r="J119" s="5" t="s">
        <v>14</v>
      </c>
    </row>
    <row r="120" spans="1:10" ht="108">
      <c r="A120" s="19">
        <v>118</v>
      </c>
      <c r="B120" s="17" t="s">
        <v>395</v>
      </c>
      <c r="C120" s="5" t="s">
        <v>396</v>
      </c>
      <c r="D120" s="5" t="s">
        <v>35</v>
      </c>
      <c r="E120" s="5" t="s">
        <v>397</v>
      </c>
      <c r="F120" s="3" t="s">
        <v>13</v>
      </c>
      <c r="G120" s="13" t="s">
        <v>398</v>
      </c>
      <c r="H120" s="4">
        <f>75</f>
        <v>75</v>
      </c>
      <c r="I120" s="5" t="s">
        <v>15</v>
      </c>
      <c r="J120" s="5" t="s">
        <v>14</v>
      </c>
    </row>
    <row r="121" spans="1:10" ht="252">
      <c r="A121" s="19">
        <v>119</v>
      </c>
      <c r="B121" s="17" t="s">
        <v>399</v>
      </c>
      <c r="C121" s="5" t="s">
        <v>400</v>
      </c>
      <c r="D121" s="5" t="s">
        <v>35</v>
      </c>
      <c r="E121" s="5" t="s">
        <v>401</v>
      </c>
      <c r="F121" s="3" t="s">
        <v>13</v>
      </c>
      <c r="G121" s="13" t="s">
        <v>552</v>
      </c>
      <c r="H121" s="4">
        <f>73</f>
        <v>73</v>
      </c>
      <c r="I121" s="5" t="s">
        <v>15</v>
      </c>
      <c r="J121" s="5" t="s">
        <v>14</v>
      </c>
    </row>
    <row r="122" spans="1:10" ht="204">
      <c r="A122" s="19">
        <v>120</v>
      </c>
      <c r="B122" s="17" t="s">
        <v>402</v>
      </c>
      <c r="C122" s="5" t="s">
        <v>403</v>
      </c>
      <c r="D122" s="5" t="s">
        <v>35</v>
      </c>
      <c r="E122" s="5" t="s">
        <v>404</v>
      </c>
      <c r="F122" s="3" t="s">
        <v>13</v>
      </c>
      <c r="G122" s="13" t="s">
        <v>405</v>
      </c>
      <c r="H122" s="4">
        <f>80</f>
        <v>80</v>
      </c>
      <c r="I122" s="5" t="s">
        <v>27</v>
      </c>
      <c r="J122" s="5" t="s">
        <v>14</v>
      </c>
    </row>
    <row r="123" spans="1:10" ht="132">
      <c r="A123" s="19">
        <v>121</v>
      </c>
      <c r="B123" s="17" t="s">
        <v>406</v>
      </c>
      <c r="C123" s="5" t="s">
        <v>407</v>
      </c>
      <c r="D123" s="5" t="s">
        <v>241</v>
      </c>
      <c r="E123" s="5" t="s">
        <v>408</v>
      </c>
      <c r="F123" s="3" t="s">
        <v>13</v>
      </c>
      <c r="G123" s="13" t="s">
        <v>553</v>
      </c>
      <c r="H123" s="4">
        <f>75</f>
        <v>75</v>
      </c>
      <c r="I123" s="5" t="s">
        <v>15</v>
      </c>
      <c r="J123" s="5" t="s">
        <v>14</v>
      </c>
    </row>
    <row r="124" spans="1:10" ht="120">
      <c r="A124" s="19">
        <v>122</v>
      </c>
      <c r="B124" s="17" t="s">
        <v>409</v>
      </c>
      <c r="C124" s="5" t="s">
        <v>410</v>
      </c>
      <c r="D124" s="5" t="s">
        <v>241</v>
      </c>
      <c r="E124" s="5" t="s">
        <v>411</v>
      </c>
      <c r="F124" s="3" t="s">
        <v>13</v>
      </c>
      <c r="G124" s="14" t="s">
        <v>36</v>
      </c>
      <c r="H124" s="4">
        <f>81</f>
        <v>81</v>
      </c>
      <c r="I124" s="5" t="s">
        <v>27</v>
      </c>
      <c r="J124" s="5" t="s">
        <v>14</v>
      </c>
    </row>
    <row r="125" spans="1:10" ht="60">
      <c r="A125" s="19">
        <v>123</v>
      </c>
      <c r="B125" s="17" t="s">
        <v>412</v>
      </c>
      <c r="C125" s="5" t="s">
        <v>413</v>
      </c>
      <c r="D125" s="5" t="s">
        <v>33</v>
      </c>
      <c r="E125" s="5" t="s">
        <v>414</v>
      </c>
      <c r="F125" s="3" t="s">
        <v>13</v>
      </c>
      <c r="G125" s="13" t="s">
        <v>554</v>
      </c>
      <c r="H125" s="4">
        <f>73.5</f>
        <v>73.5</v>
      </c>
      <c r="I125" s="5" t="s">
        <v>15</v>
      </c>
      <c r="J125" s="5" t="s">
        <v>14</v>
      </c>
    </row>
    <row r="126" spans="1:10" ht="360">
      <c r="A126" s="19">
        <v>124</v>
      </c>
      <c r="B126" s="17" t="s">
        <v>415</v>
      </c>
      <c r="C126" s="5" t="s">
        <v>416</v>
      </c>
      <c r="D126" s="5" t="s">
        <v>138</v>
      </c>
      <c r="E126" s="5" t="s">
        <v>417</v>
      </c>
      <c r="F126" s="3" t="s">
        <v>13</v>
      </c>
      <c r="G126" s="13" t="s">
        <v>555</v>
      </c>
      <c r="H126" s="4">
        <f>71</f>
        <v>71</v>
      </c>
      <c r="I126" s="5" t="s">
        <v>15</v>
      </c>
      <c r="J126" s="5" t="s">
        <v>14</v>
      </c>
    </row>
    <row r="127" spans="1:10" ht="204">
      <c r="A127" s="19">
        <v>125</v>
      </c>
      <c r="B127" s="17" t="s">
        <v>418</v>
      </c>
      <c r="C127" s="5" t="s">
        <v>419</v>
      </c>
      <c r="D127" s="5" t="s">
        <v>420</v>
      </c>
      <c r="E127" s="5" t="s">
        <v>421</v>
      </c>
      <c r="F127" s="3" t="s">
        <v>13</v>
      </c>
      <c r="G127" s="14" t="s">
        <v>422</v>
      </c>
      <c r="H127" s="4">
        <f>84.5</f>
        <v>84.5</v>
      </c>
      <c r="I127" s="5" t="s">
        <v>27</v>
      </c>
      <c r="J127" s="5" t="s">
        <v>14</v>
      </c>
    </row>
    <row r="128" spans="1:10" ht="252">
      <c r="A128" s="19">
        <v>126</v>
      </c>
      <c r="B128" s="17" t="s">
        <v>423</v>
      </c>
      <c r="C128" s="5" t="s">
        <v>424</v>
      </c>
      <c r="D128" s="5" t="s">
        <v>425</v>
      </c>
      <c r="E128" s="5" t="s">
        <v>426</v>
      </c>
      <c r="F128" s="3"/>
      <c r="G128" s="13" t="s">
        <v>556</v>
      </c>
      <c r="H128" s="4">
        <f>74.5</f>
        <v>74.5</v>
      </c>
      <c r="I128" s="5" t="s">
        <v>15</v>
      </c>
      <c r="J128" s="5" t="s">
        <v>14</v>
      </c>
    </row>
    <row r="129" spans="1:10" ht="228">
      <c r="A129" s="19">
        <v>127</v>
      </c>
      <c r="B129" s="17" t="s">
        <v>427</v>
      </c>
      <c r="C129" s="5" t="s">
        <v>428</v>
      </c>
      <c r="D129" s="5" t="s">
        <v>425</v>
      </c>
      <c r="E129" s="5" t="s">
        <v>429</v>
      </c>
      <c r="F129" s="3" t="s">
        <v>13</v>
      </c>
      <c r="G129" s="13" t="s">
        <v>557</v>
      </c>
      <c r="H129" s="4">
        <f>77</f>
        <v>77</v>
      </c>
      <c r="I129" s="5" t="s">
        <v>15</v>
      </c>
      <c r="J129" s="5" t="s">
        <v>14</v>
      </c>
    </row>
    <row r="130" spans="1:10" ht="192">
      <c r="A130" s="19">
        <v>128</v>
      </c>
      <c r="B130" s="17" t="s">
        <v>430</v>
      </c>
      <c r="C130" s="5" t="s">
        <v>431</v>
      </c>
      <c r="D130" s="5" t="s">
        <v>425</v>
      </c>
      <c r="E130" s="5" t="s">
        <v>432</v>
      </c>
      <c r="F130" s="3" t="s">
        <v>13</v>
      </c>
      <c r="G130" s="13" t="s">
        <v>433</v>
      </c>
      <c r="H130" s="4">
        <f>74.5</f>
        <v>74.5</v>
      </c>
      <c r="I130" s="5" t="s">
        <v>15</v>
      </c>
      <c r="J130" s="5" t="s">
        <v>14</v>
      </c>
    </row>
    <row r="131" spans="1:10" ht="216">
      <c r="A131" s="19">
        <v>129</v>
      </c>
      <c r="B131" s="17" t="s">
        <v>434</v>
      </c>
      <c r="C131" s="5" t="s">
        <v>435</v>
      </c>
      <c r="D131" s="5" t="s">
        <v>241</v>
      </c>
      <c r="E131" s="5" t="s">
        <v>436</v>
      </c>
      <c r="F131" s="3" t="s">
        <v>13</v>
      </c>
      <c r="G131" s="13" t="s">
        <v>558</v>
      </c>
      <c r="H131" s="4">
        <f>63</f>
        <v>63</v>
      </c>
      <c r="I131" s="5" t="s">
        <v>19</v>
      </c>
      <c r="J131" s="5" t="s">
        <v>14</v>
      </c>
    </row>
    <row r="132" spans="1:10" ht="72">
      <c r="A132" s="19">
        <v>130</v>
      </c>
      <c r="B132" s="17" t="s">
        <v>437</v>
      </c>
      <c r="C132" s="5" t="s">
        <v>438</v>
      </c>
      <c r="D132" s="5" t="s">
        <v>420</v>
      </c>
      <c r="E132" s="5" t="s">
        <v>439</v>
      </c>
      <c r="F132" s="3" t="s">
        <v>13</v>
      </c>
      <c r="G132" s="13" t="s">
        <v>559</v>
      </c>
      <c r="H132" s="4">
        <f>83.5</f>
        <v>83.5</v>
      </c>
      <c r="I132" s="5" t="s">
        <v>27</v>
      </c>
      <c r="J132" s="5" t="s">
        <v>14</v>
      </c>
    </row>
    <row r="133" spans="1:10" ht="180">
      <c r="A133" s="19">
        <v>131</v>
      </c>
      <c r="B133" s="17" t="s">
        <v>440</v>
      </c>
      <c r="C133" s="5" t="s">
        <v>441</v>
      </c>
      <c r="D133" s="6" t="s">
        <v>563</v>
      </c>
      <c r="E133" s="6" t="s">
        <v>564</v>
      </c>
      <c r="F133" s="3" t="s">
        <v>13</v>
      </c>
      <c r="G133" s="13" t="s">
        <v>560</v>
      </c>
      <c r="H133" s="4">
        <f>80</f>
        <v>80</v>
      </c>
      <c r="I133" s="5" t="s">
        <v>27</v>
      </c>
      <c r="J133" s="5" t="s">
        <v>14</v>
      </c>
    </row>
    <row r="134" spans="1:10" ht="192">
      <c r="A134" s="19">
        <v>132</v>
      </c>
      <c r="B134" s="17" t="s">
        <v>442</v>
      </c>
      <c r="C134" s="5" t="s">
        <v>443</v>
      </c>
      <c r="D134" s="5" t="s">
        <v>444</v>
      </c>
      <c r="E134" s="5" t="s">
        <v>445</v>
      </c>
      <c r="F134" s="3" t="s">
        <v>13</v>
      </c>
      <c r="G134" s="13" t="s">
        <v>561</v>
      </c>
      <c r="H134" s="4">
        <f>72</f>
        <v>72</v>
      </c>
      <c r="I134" s="5" t="s">
        <v>15</v>
      </c>
      <c r="J134" s="5" t="s">
        <v>14</v>
      </c>
    </row>
    <row r="135" spans="1:10" ht="216">
      <c r="A135" s="19">
        <v>133</v>
      </c>
      <c r="B135" s="17" t="s">
        <v>446</v>
      </c>
      <c r="C135" s="5" t="s">
        <v>447</v>
      </c>
      <c r="D135" s="5" t="s">
        <v>115</v>
      </c>
      <c r="E135" s="5" t="s">
        <v>448</v>
      </c>
      <c r="F135" s="3" t="s">
        <v>13</v>
      </c>
      <c r="G135" s="13" t="s">
        <v>562</v>
      </c>
      <c r="H135" s="4">
        <f>76.5</f>
        <v>76.5</v>
      </c>
      <c r="I135" s="5" t="s">
        <v>15</v>
      </c>
      <c r="J135" s="5" t="s">
        <v>14</v>
      </c>
    </row>
    <row r="136" spans="1:10" ht="168">
      <c r="A136" s="19">
        <v>134</v>
      </c>
      <c r="B136" s="17" t="s">
        <v>449</v>
      </c>
      <c r="C136" s="5" t="s">
        <v>450</v>
      </c>
      <c r="D136" s="5" t="s">
        <v>115</v>
      </c>
      <c r="E136" s="5" t="s">
        <v>451</v>
      </c>
      <c r="F136" s="3" t="s">
        <v>13</v>
      </c>
      <c r="G136" s="14"/>
      <c r="H136" s="4">
        <f>75</f>
        <v>75</v>
      </c>
      <c r="I136" s="5" t="s">
        <v>15</v>
      </c>
      <c r="J136" s="5" t="s">
        <v>14</v>
      </c>
    </row>
  </sheetData>
  <sheetProtection/>
  <mergeCells count="1">
    <mergeCell ref="B1:J1"/>
  </mergeCells>
  <printOptions/>
  <pageMargins left="0" right="0" top="0" bottom="0" header="0.31496062992125984" footer="0.31496062992125984"/>
  <pageSetup horizontalDpi="300" verticalDpi="300" orientation="landscape" paperSize="9" r:id="rId1"/>
  <headerFooter>
    <oddFooter>&amp;CTrang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2021-03-05T02:04:59Z</cp:lastPrinted>
  <dcterms:created xsi:type="dcterms:W3CDTF">2014-07-19T09:08:58Z</dcterms:created>
  <dcterms:modified xsi:type="dcterms:W3CDTF">2021-03-05T02:09:27Z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ies>
</file>