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5480" windowHeight="10740" activeTab="0"/>
  </bookViews>
  <sheets>
    <sheet name="le tet am lich" sheetId="1" r:id="rId1"/>
    <sheet name="Salary" sheetId="2" r:id="rId2"/>
    <sheet name="TYT" sheetId="3" r:id="rId3"/>
    <sheet name="Salarry 1" sheetId="4" r:id="rId4"/>
    <sheet name="nghi huu" sheetId="5" r:id="rId5"/>
  </sheets>
  <externalReferences>
    <externalReference r:id="rId8"/>
  </externalReferences>
  <definedNames/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B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22"/>
            <rFont val="Tahoma"/>
            <family val="2"/>
          </rPr>
          <t>Chú ý không được thay đổi bất cứ công thức nào trong bảng tính.Chỉ thay đổi hệ số K theo từng quý.Trong khi làm unhide tất cả các cột và dòng.</t>
        </r>
      </text>
    </comment>
  </commentList>
</comments>
</file>

<file path=xl/comments5.xml><?xml version="1.0" encoding="utf-8"?>
<comments xmlns="http://schemas.openxmlformats.org/spreadsheetml/2006/main">
  <authors>
    <author>Admin</author>
  </authors>
  <commentList>
    <comment ref="B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  <r>
          <rPr>
            <sz val="22"/>
            <rFont val="Tahoma"/>
            <family val="2"/>
          </rPr>
          <t>Chú ý không được thay đổi bất cứ công thức nào trong bảng tính.Chỉ thay đổi hệ số K theo từng quý.Trong khi làm unhide tất cả các cột và dòng.</t>
        </r>
      </text>
    </comment>
  </commentList>
</comments>
</file>

<file path=xl/sharedStrings.xml><?xml version="1.0" encoding="utf-8"?>
<sst xmlns="http://schemas.openxmlformats.org/spreadsheetml/2006/main" count="1417" uniqueCount="501">
  <si>
    <t>TRUNG TÂM Y TẾ 
THỊ XÃ HƯƠNG TRÀ</t>
  </si>
  <si>
    <t>STT</t>
  </si>
  <si>
    <t>Họ và tên</t>
  </si>
  <si>
    <t>Thực nhận</t>
  </si>
  <si>
    <t>Ghi chú</t>
  </si>
  <si>
    <t>I</t>
  </si>
  <si>
    <t xml:space="preserve">BGĐ  + Phòng TC - HCQT </t>
  </si>
  <si>
    <t xml:space="preserve">Lê Đình Thao </t>
  </si>
  <si>
    <t>Lê Đức Thịnh</t>
  </si>
  <si>
    <t>Nguyễn Thị Huê</t>
  </si>
  <si>
    <t>Hoàng Tăng Phái</t>
  </si>
  <si>
    <t>Trương Thanh Hải</t>
  </si>
  <si>
    <t>Hồ Đại Thắng</t>
  </si>
  <si>
    <t>Thái Thanh Hùng</t>
  </si>
  <si>
    <t>Nguyễn Ánh</t>
  </si>
  <si>
    <t>Hồ Xuân Anh</t>
  </si>
  <si>
    <t>Nguyễn Thị Minh Đức</t>
  </si>
  <si>
    <t>Nguyễn Xuân Thanh</t>
  </si>
  <si>
    <t>Cộng</t>
  </si>
  <si>
    <t>II</t>
  </si>
  <si>
    <t>Phòng Tài Vụ</t>
  </si>
  <si>
    <t>Nguyễn Thị Hồng Mai</t>
  </si>
  <si>
    <t>Trần Thị Chơi</t>
  </si>
  <si>
    <t>Nguyễn T Minh Hiếu</t>
  </si>
  <si>
    <t>Trần Giang Đông</t>
  </si>
  <si>
    <t>Hồ Thị Ngọc Nhung</t>
  </si>
  <si>
    <t>Hoàng Thị Thạnh</t>
  </si>
  <si>
    <t>Nguyễn Thị Linh Đa</t>
  </si>
  <si>
    <t>III</t>
  </si>
  <si>
    <t>Đoàn Thị Thu Nga</t>
  </si>
  <si>
    <t xml:space="preserve">Trần Thanh Vũ </t>
  </si>
  <si>
    <t>Phan Thanh Tùng</t>
  </si>
  <si>
    <t>Dương Vĩnh Hồng</t>
  </si>
  <si>
    <t>IV</t>
  </si>
  <si>
    <t>Đội CS - SKSS</t>
  </si>
  <si>
    <t>Nguyễn Thị Bích Hạnh</t>
  </si>
  <si>
    <t>Thái Thị Kim Cúc</t>
  </si>
  <si>
    <t>Phan Thị Minh Thùy</t>
  </si>
  <si>
    <t>Lê Thị Thú</t>
  </si>
  <si>
    <t>Trần Thị Thanh Hà</t>
  </si>
  <si>
    <t>Trịnh Thị Thu Hường</t>
  </si>
  <si>
    <t>Nguyễn T Kim Chi</t>
  </si>
  <si>
    <t>Dương Thị Nhi</t>
  </si>
  <si>
    <t>Trần Thị Hạnh</t>
  </si>
  <si>
    <t>Dương Thị Hà</t>
  </si>
  <si>
    <t>V</t>
  </si>
  <si>
    <t>Nguyễn Văn Vinh</t>
  </si>
  <si>
    <t>Nguyễn Văn Tư</t>
  </si>
  <si>
    <t>Lê Quang Hiệp</t>
  </si>
  <si>
    <t>Lê Thị Ánh Tuyết</t>
  </si>
  <si>
    <t>Nguyễn Thị Xuân Lan</t>
  </si>
  <si>
    <t>Nguyễn Thị Mong</t>
  </si>
  <si>
    <t>Lê Thị Minh Hương</t>
  </si>
  <si>
    <t>Hoàng Thị Bích Huyền</t>
  </si>
  <si>
    <t>Lê Thị Thường Trang</t>
  </si>
  <si>
    <t>Lê Thị Thu Nguyệt</t>
  </si>
  <si>
    <t>Tống Thị Hoài Nhung</t>
  </si>
  <si>
    <t>Trần Thị Thúy</t>
  </si>
  <si>
    <t>Nguyễn Thị Như Thành</t>
  </si>
  <si>
    <t>Trương Xuân Liệu</t>
  </si>
  <si>
    <t>VI</t>
  </si>
  <si>
    <t>Khoa Dược</t>
  </si>
  <si>
    <t>Hoàng Tấn Tùng Chinh</t>
  </si>
  <si>
    <t>Trà Thành Nhân</t>
  </si>
  <si>
    <t>Dương Vĩnh Khánh</t>
  </si>
  <si>
    <t>Nguyễn Xuân Việt</t>
  </si>
  <si>
    <t>Võ Thị Hồng Hạnh</t>
  </si>
  <si>
    <t>Phạm Ngọc Hoàng</t>
  </si>
  <si>
    <t>Lê Thị Lành</t>
  </si>
  <si>
    <t>Cao Thị Thanh Huệ</t>
  </si>
  <si>
    <t>Mai Thị Hồng Duyên</t>
  </si>
  <si>
    <t>VII</t>
  </si>
  <si>
    <t>Khoa Cận Lâm Sàng</t>
  </si>
  <si>
    <t>Lê Thị Diệm</t>
  </si>
  <si>
    <t>Trương Văn Niên</t>
  </si>
  <si>
    <t>Hồ Thị Hà</t>
  </si>
  <si>
    <t>Nguyễn Đình Thanh</t>
  </si>
  <si>
    <t>Nguyễn Văn Phương</t>
  </si>
  <si>
    <t>Trần Ngọc Sử</t>
  </si>
  <si>
    <t>Trần Thị Thu Thủy</t>
  </si>
  <si>
    <t>Nguyễn Văn Đôn</t>
  </si>
  <si>
    <t>Phạm Thị Túy Kiều</t>
  </si>
  <si>
    <t>VIII</t>
  </si>
  <si>
    <t>Khoa KB - HSCC</t>
  </si>
  <si>
    <t>Lê Thanh Tiến</t>
  </si>
  <si>
    <t>Nguyễn Quốc Phương</t>
  </si>
  <si>
    <t>Thái Văn Tuấn</t>
  </si>
  <si>
    <t>Phan Thị Thanh Thuý</t>
  </si>
  <si>
    <t>Đặng Thị Thúy Oanh</t>
  </si>
  <si>
    <t>Nguyễn T Hồng Nhi</t>
  </si>
  <si>
    <t>Đỗ Tài</t>
  </si>
  <si>
    <t>Nguyễn T Ngọc Giao</t>
  </si>
  <si>
    <t>Nguyễn Thị Nhân</t>
  </si>
  <si>
    <t>Nguyễn Thị Thúy Hằng</t>
  </si>
  <si>
    <t>Phan Thị Ngân Hoa</t>
  </si>
  <si>
    <t>Trần Thị Mỹ Hương</t>
  </si>
  <si>
    <t>Trần Thị Ái Hằng</t>
  </si>
  <si>
    <t>Nguyễn Thị Mến</t>
  </si>
  <si>
    <t>Lê Thị Trâm</t>
  </si>
  <si>
    <t>Bùi Nguyễn Quang Vũ</t>
  </si>
  <si>
    <t>Trần Duy Kiến</t>
  </si>
  <si>
    <t>IX</t>
  </si>
  <si>
    <t>Khoa Lây Lao</t>
  </si>
  <si>
    <t>Trần Công Lĩnh</t>
  </si>
  <si>
    <t>Trần Ngọc Anh</t>
  </si>
  <si>
    <t>Nguyễn Thị Khánh Mỹ</t>
  </si>
  <si>
    <t>Trần Thị Hoài An</t>
  </si>
  <si>
    <t>Nguyễn T Kim Phượng</t>
  </si>
  <si>
    <t>Đặng Thị Phương Thảo</t>
  </si>
  <si>
    <t>Hoàng Thị Hồng Yến</t>
  </si>
  <si>
    <t>X</t>
  </si>
  <si>
    <t>Khoa Nội Nhi</t>
  </si>
  <si>
    <t>Trần Hữu Quang</t>
  </si>
  <si>
    <t>Đinh Thị Vân</t>
  </si>
  <si>
    <t>Phan Thị Hiền Nhi</t>
  </si>
  <si>
    <t>Lê Thị Loan</t>
  </si>
  <si>
    <t>Trần Lưu Quế</t>
  </si>
  <si>
    <t>Hồ Thị Phượng Ánh</t>
  </si>
  <si>
    <t>Lê Thị Ngọc Lan</t>
  </si>
  <si>
    <t>XI</t>
  </si>
  <si>
    <t>Khoa YHCT</t>
  </si>
  <si>
    <t>Nguyễn Thị Kim Thoa</t>
  </si>
  <si>
    <t>Đinh Văn Dũng</t>
  </si>
  <si>
    <t>Trần Thị Bé</t>
  </si>
  <si>
    <t>Phạm Hữu Hiến</t>
  </si>
  <si>
    <t xml:space="preserve">Lê Nguyễn Hồng Anh </t>
  </si>
  <si>
    <t>Trần Thanh Minh</t>
  </si>
  <si>
    <t>Lê Thị Thảo</t>
  </si>
  <si>
    <t>XII</t>
  </si>
  <si>
    <t>Đội YTDP</t>
  </si>
  <si>
    <t>Nguyễn Quốc Phòng</t>
  </si>
  <si>
    <t>Phan  Văn Duyệt</t>
  </si>
  <si>
    <t>Đinh Tiên Hoàn</t>
  </si>
  <si>
    <t>Dương Thị Thanh Thảo</t>
  </si>
  <si>
    <t>Hà Hoàng Kiều Nhi</t>
  </si>
  <si>
    <t>Hoàng Nữ Thu San</t>
  </si>
  <si>
    <t>Hoàng T Ngọc Trâm</t>
  </si>
  <si>
    <t>Lê Thị Hoài</t>
  </si>
  <si>
    <t>Lê Đình Tuấn</t>
  </si>
  <si>
    <t>Lê Quang Hoàng</t>
  </si>
  <si>
    <t>Khoa chống NK</t>
  </si>
  <si>
    <t xml:space="preserve">Trần Thị Hiền         </t>
  </si>
  <si>
    <t>Trần Bá Hạnh</t>
  </si>
  <si>
    <t>Nguyễn Thị Hoa Lê</t>
  </si>
  <si>
    <t>Nguyễn T Mỹ Hạnh</t>
  </si>
  <si>
    <t>Nguyễn Thị Hoài</t>
  </si>
  <si>
    <t>Tổng cộng</t>
  </si>
  <si>
    <t>Kế toán trưởng</t>
  </si>
  <si>
    <t>Thủ trưởng đơn vị</t>
  </si>
  <si>
    <t>Số tài khoản</t>
  </si>
  <si>
    <t xml:space="preserve">Ghi chú </t>
  </si>
  <si>
    <t xml:space="preserve">Nguyễn Thị Như Thành </t>
  </si>
  <si>
    <t>Trần Thị Thuý</t>
  </si>
  <si>
    <t xml:space="preserve">Thủ trưởng đơn vị </t>
  </si>
  <si>
    <t xml:space="preserve">Cộng </t>
  </si>
  <si>
    <t xml:space="preserve">Khoa điều trị tích cực và chống độc </t>
  </si>
  <si>
    <t>Khoa Ngoại</t>
  </si>
  <si>
    <t>Khoa Phụ Sản</t>
  </si>
  <si>
    <t>XIV</t>
  </si>
  <si>
    <t>XV</t>
  </si>
  <si>
    <t>Dương Phan Huy Miên</t>
  </si>
  <si>
    <t>Phan Thị Thu Hà</t>
  </si>
  <si>
    <t>Dương Thị Thu</t>
  </si>
  <si>
    <t>Nguyễn Hiếu Thảo</t>
  </si>
  <si>
    <t>Lê Minh Hiếu</t>
  </si>
  <si>
    <t>Lê Thị Huyền Trang</t>
  </si>
  <si>
    <t>Huỳnh Thì Thanh Hải</t>
  </si>
  <si>
    <t>Huỳnh Thị Thanh Hải</t>
  </si>
  <si>
    <t>XVI</t>
  </si>
  <si>
    <t>Trương Thị Thùy Nhung</t>
  </si>
  <si>
    <t>Phòng KHNV - ĐD</t>
  </si>
  <si>
    <t>Lê Văn Chinh</t>
  </si>
  <si>
    <t>Nguyễn Thị Cam</t>
  </si>
  <si>
    <t>Nguyễn Thị Hà</t>
  </si>
  <si>
    <t xml:space="preserve">Viết bằng chữ: </t>
  </si>
  <si>
    <t>Nguyễn Thị Minh Hiếu</t>
  </si>
  <si>
    <t>Phan Thị Thanh Thúy</t>
  </si>
  <si>
    <t>Ngô Thanh Tài</t>
  </si>
  <si>
    <t>Phan Văn Duyệt</t>
  </si>
  <si>
    <t>711AD1506349</t>
  </si>
  <si>
    <t>711AD1506352</t>
  </si>
  <si>
    <t>711AD1506364</t>
  </si>
  <si>
    <t xml:space="preserve">711A90306533 </t>
  </si>
  <si>
    <t>711AD1506376</t>
  </si>
  <si>
    <t>711AD1506391</t>
  </si>
  <si>
    <t>711AD1506409</t>
  </si>
  <si>
    <t>711AD1506412</t>
  </si>
  <si>
    <t>711AD1506424</t>
  </si>
  <si>
    <t>711AD1506436</t>
  </si>
  <si>
    <t>711AD1506443</t>
  </si>
  <si>
    <t>711AD1506451</t>
  </si>
  <si>
    <t xml:space="preserve">711A10443134 </t>
  </si>
  <si>
    <t>711AD1506463</t>
  </si>
  <si>
    <t xml:space="preserve">711AC2001184 </t>
  </si>
  <si>
    <t>711AD1507514</t>
  </si>
  <si>
    <t>711AD1507507</t>
  </si>
  <si>
    <t>711AD1507498</t>
  </si>
  <si>
    <t>711AD1507522</t>
  </si>
  <si>
    <t>711AD1506479</t>
  </si>
  <si>
    <t>711AD1507553</t>
  </si>
  <si>
    <t>711AD1507561</t>
  </si>
  <si>
    <t>711AD1507589</t>
  </si>
  <si>
    <t>711AD1507541</t>
  </si>
  <si>
    <t>711AD1507577</t>
  </si>
  <si>
    <t>711AD1507534</t>
  </si>
  <si>
    <t>711AD1507601</t>
  </si>
  <si>
    <t>711AD1507617</t>
  </si>
  <si>
    <t xml:space="preserve">711A77379421 </t>
  </si>
  <si>
    <t>711AD1507629</t>
  </si>
  <si>
    <t>711AD1507632</t>
  </si>
  <si>
    <t>711AD1507644</t>
  </si>
  <si>
    <t>711AD1507656</t>
  </si>
  <si>
    <t>711AD1507668</t>
  </si>
  <si>
    <t xml:space="preserve">711AA7070554 </t>
  </si>
  <si>
    <t>711AD1507671</t>
  </si>
  <si>
    <t>711AD1507683</t>
  </si>
  <si>
    <t>711AD1507695</t>
  </si>
  <si>
    <t>711AD1509367</t>
  </si>
  <si>
    <t>711AD1507704</t>
  </si>
  <si>
    <t xml:space="preserve">711AA3047715 </t>
  </si>
  <si>
    <t>711AD1507711</t>
  </si>
  <si>
    <t xml:space="preserve">711A06476353 </t>
  </si>
  <si>
    <t>711AD1507747</t>
  </si>
  <si>
    <t>711AD1507759</t>
  </si>
  <si>
    <t>711AD1507798</t>
  </si>
  <si>
    <t xml:space="preserve">711A21030731 </t>
  </si>
  <si>
    <t>711AD1507774</t>
  </si>
  <si>
    <t>711AD1507826</t>
  </si>
  <si>
    <t>711AD1507865</t>
  </si>
  <si>
    <t>711AD1507841</t>
  </si>
  <si>
    <t>711AD1507872</t>
  </si>
  <si>
    <t>711AD1507884</t>
  </si>
  <si>
    <t>711AD1507892</t>
  </si>
  <si>
    <t>711AD1507901</t>
  </si>
  <si>
    <t>711AD1507917</t>
  </si>
  <si>
    <t>711AD1507929</t>
  </si>
  <si>
    <t>711AD1507932</t>
  </si>
  <si>
    <t>711AD1507944</t>
  </si>
  <si>
    <t xml:space="preserve">711A06572716 </t>
  </si>
  <si>
    <t xml:space="preserve">711A06572625 </t>
  </si>
  <si>
    <t xml:space="preserve">711AC6571002 </t>
  </si>
  <si>
    <t>711AD1507968</t>
  </si>
  <si>
    <t>711AD1507971</t>
  </si>
  <si>
    <t>711AD1507983</t>
  </si>
  <si>
    <t>711AD1507995</t>
  </si>
  <si>
    <t>711AD1508017</t>
  </si>
  <si>
    <t>711AD1508029</t>
  </si>
  <si>
    <t>711AD1508032</t>
  </si>
  <si>
    <t>711AD1508044</t>
  </si>
  <si>
    <t>711AD1508056</t>
  </si>
  <si>
    <t>711AD1508068</t>
  </si>
  <si>
    <t>711AD1508071</t>
  </si>
  <si>
    <t xml:space="preserve">711A78829239 </t>
  </si>
  <si>
    <t>711AD1508083</t>
  </si>
  <si>
    <t>711AD1509797</t>
  </si>
  <si>
    <t>711AD1508095</t>
  </si>
  <si>
    <t xml:space="preserve">711A29359169 </t>
  </si>
  <si>
    <t>711AD1508108</t>
  </si>
  <si>
    <t xml:space="preserve">711AB6730438 </t>
  </si>
  <si>
    <t>711AD1508135</t>
  </si>
  <si>
    <t>711AD1508142</t>
  </si>
  <si>
    <t>711AD1508154</t>
  </si>
  <si>
    <t xml:space="preserve">711AC6572258 </t>
  </si>
  <si>
    <t>711AD1508162</t>
  </si>
  <si>
    <t xml:space="preserve">711A78631879 </t>
  </si>
  <si>
    <t>711AD1508178</t>
  </si>
  <si>
    <t xml:space="preserve">711A20174331 </t>
  </si>
  <si>
    <t xml:space="preserve">711A88183617 </t>
  </si>
  <si>
    <t>711AD1508538</t>
  </si>
  <si>
    <t>711AD1508526</t>
  </si>
  <si>
    <t>711AD1508514</t>
  </si>
  <si>
    <t>711AD1508481</t>
  </si>
  <si>
    <t xml:space="preserve">711A09084159 </t>
  </si>
  <si>
    <t xml:space="preserve">711A77375802 </t>
  </si>
  <si>
    <t>711AD1508462</t>
  </si>
  <si>
    <t>711AD1508478</t>
  </si>
  <si>
    <t>711AD1508411</t>
  </si>
  <si>
    <t xml:space="preserve">711A88183853 </t>
  </si>
  <si>
    <t>711AD1508423</t>
  </si>
  <si>
    <t>711AD1508435</t>
  </si>
  <si>
    <t>711AD1508442</t>
  </si>
  <si>
    <t xml:space="preserve">711A23926732 </t>
  </si>
  <si>
    <t>711AD1508375</t>
  </si>
  <si>
    <t>711AD1508387</t>
  </si>
  <si>
    <t xml:space="preserve">711A06564916 </t>
  </si>
  <si>
    <t xml:space="preserve">711A55828581 </t>
  </si>
  <si>
    <t xml:space="preserve">711A06564119 </t>
  </si>
  <si>
    <t>711AD1508363</t>
  </si>
  <si>
    <t>711AD1508226</t>
  </si>
  <si>
    <t>711AD1508399</t>
  </si>
  <si>
    <t xml:space="preserve">711A40149961 </t>
  </si>
  <si>
    <t>711AD1508241</t>
  </si>
  <si>
    <t>711AD1508265</t>
  </si>
  <si>
    <t xml:space="preserve">711AA7070918 </t>
  </si>
  <si>
    <t>711AD1508272</t>
  </si>
  <si>
    <t>711AD1508332</t>
  </si>
  <si>
    <t>711AD1508348</t>
  </si>
  <si>
    <t>711AD1508202</t>
  </si>
  <si>
    <t>711AD1510896</t>
  </si>
  <si>
    <t xml:space="preserve">711A06503554 </t>
  </si>
  <si>
    <t>711AD1508193</t>
  </si>
  <si>
    <t>711AD1508214</t>
  </si>
  <si>
    <t>711AD1508253</t>
  </si>
  <si>
    <t xml:space="preserve">711A06495611 </t>
  </si>
  <si>
    <t>711AD1507802</t>
  </si>
  <si>
    <t>711AD1507814</t>
  </si>
  <si>
    <t>711AD1784802</t>
  </si>
  <si>
    <t>TRUNG TÂM Y TẾ</t>
  </si>
  <si>
    <t>THỊ XÃ HƯƠNG TRÀ</t>
  </si>
  <si>
    <t>Ngân hàng Công Thương Thừa Thiên Huế</t>
  </si>
  <si>
    <t>Số tài khoản : 463103008</t>
  </si>
  <si>
    <t>Số tiền</t>
  </si>
  <si>
    <t>Cán bộ hợp đồng</t>
  </si>
  <si>
    <t>Lê Thị Thùy Nhung</t>
  </si>
  <si>
    <t>Hoàng Thị Phụng</t>
  </si>
  <si>
    <t>Hồ Thị Ngọc Anh</t>
  </si>
  <si>
    <t>711AD2485262</t>
  </si>
  <si>
    <t>711AD2950972</t>
  </si>
  <si>
    <t>711AD2948527</t>
  </si>
  <si>
    <t>711A50144682</t>
  </si>
  <si>
    <t>Đặng Thị Mỹ Huệ</t>
  </si>
  <si>
    <t>Lê Thị Xuân Sang</t>
  </si>
  <si>
    <t>Trần Thị Ngân</t>
  </si>
  <si>
    <t>Nguyễn Thị Như Ngọc</t>
  </si>
  <si>
    <t>Hương trà, ngày       tháng     năm 2017</t>
  </si>
  <si>
    <t>Lập bảng</t>
  </si>
  <si>
    <t>711AD4993523</t>
  </si>
  <si>
    <t>711A48016927</t>
  </si>
  <si>
    <t>711A60250303</t>
  </si>
  <si>
    <t>711A78632973</t>
  </si>
  <si>
    <t>711A78629874</t>
  </si>
  <si>
    <t>DANH SÁCH CÁN BỘ NHẬN TIỀN HỖ TRỢ TẾT ÂM LỊCH NĂM 2017</t>
  </si>
  <si>
    <t>Chức danh</t>
  </si>
  <si>
    <t>Đơn vị</t>
  </si>
  <si>
    <t>Tài khoản</t>
  </si>
  <si>
    <t>Võ Quang Nhân</t>
  </si>
  <si>
    <t>Trưởng trạm</t>
  </si>
  <si>
    <t>TYT Bình Điền</t>
  </si>
  <si>
    <t>Trần Thị Xuân</t>
  </si>
  <si>
    <t>Y sĩ</t>
  </si>
  <si>
    <t>Dương Thị Ánh Nguyệt</t>
  </si>
  <si>
    <t>NHS</t>
  </si>
  <si>
    <t>Võ Huy Nhật Trường</t>
  </si>
  <si>
    <t>Nguyễn Thị Nết</t>
  </si>
  <si>
    <t>Nguyễn Vinh</t>
  </si>
  <si>
    <t>CTDS</t>
  </si>
  <si>
    <t>Tôn Thất Việt Hùng</t>
  </si>
  <si>
    <t>TYT Bình Thành</t>
  </si>
  <si>
    <t>Nguyễn Thị Túy</t>
  </si>
  <si>
    <t>Nguyễn Thị Tịnh Thủy</t>
  </si>
  <si>
    <t>Hoàng Văn Ngọc</t>
  </si>
  <si>
    <t>Trần Thị Thuận</t>
  </si>
  <si>
    <t>Cao đẳng điều dưỡng</t>
  </si>
  <si>
    <t>Trần Văn Nghĩa</t>
  </si>
  <si>
    <t>Y sĩ đa khoa</t>
  </si>
  <si>
    <t>La Thoại Khoa</t>
  </si>
  <si>
    <t>TYT Hải Dương</t>
  </si>
  <si>
    <t>Phạm Văn Khảm</t>
  </si>
  <si>
    <t>Đỗ Thị Tuyết Sương</t>
  </si>
  <si>
    <t>Nguyễn Hữu Nhi</t>
  </si>
  <si>
    <t>Lê Thị Ngọc Diếp</t>
  </si>
  <si>
    <t>Dược sĩ trung học</t>
  </si>
  <si>
    <t>Lê Thị Khánh Ly</t>
  </si>
  <si>
    <t>Điều dưỡng trung học</t>
  </si>
  <si>
    <t>Phạm Thị Thảo Nguyên</t>
  </si>
  <si>
    <t>Nguyễn Thị Thu</t>
  </si>
  <si>
    <t>Bác sĩ</t>
  </si>
  <si>
    <t>TYT Hồng Tiến</t>
  </si>
  <si>
    <t>Văn Thị Hiếu</t>
  </si>
  <si>
    <t>Trương Thị Minh Trâm</t>
  </si>
  <si>
    <t>Lê Thị Hằng</t>
  </si>
  <si>
    <t>Nguyễn Thị Quỳnh Như</t>
  </si>
  <si>
    <t>Điều dưỡng hạng IV</t>
  </si>
  <si>
    <t>Đặng Văn Chót</t>
  </si>
  <si>
    <t>TYT Hương An</t>
  </si>
  <si>
    <t>Nguyễn Thị Thu Hiền</t>
  </si>
  <si>
    <t>Châu Văn Tân</t>
  </si>
  <si>
    <t>Lê Thị Ngọc Vân</t>
  </si>
  <si>
    <t>Nguyễn Thị Sương</t>
  </si>
  <si>
    <t>Đặng Duy Thoàng</t>
  </si>
  <si>
    <t>TYT Hương Bình</t>
  </si>
  <si>
    <t>Phan Thị Hồng Ngọc</t>
  </si>
  <si>
    <t>Lê Thị Mai Hương</t>
  </si>
  <si>
    <t>Nguyễn Sanh</t>
  </si>
  <si>
    <t>Nguyễn Văn Thành</t>
  </si>
  <si>
    <t>Nguyễn Thị Ngọc Hạnh</t>
  </si>
  <si>
    <t>Điều dưỡng</t>
  </si>
  <si>
    <t>Nguyễn Thị Kim Huệ</t>
  </si>
  <si>
    <t>TYT Hương Chữ</t>
  </si>
  <si>
    <t>Lê Quang Tuấn</t>
  </si>
  <si>
    <t>Lê Thị Thúy Nga</t>
  </si>
  <si>
    <t>Trần Thị Kim Anh</t>
  </si>
  <si>
    <t>Lê Thị Như Hà</t>
  </si>
  <si>
    <t>Hoàng Thị Lệ Uyên</t>
  </si>
  <si>
    <t>Bùi Quang Dũng</t>
  </si>
  <si>
    <t>TYT Hương Hồ</t>
  </si>
  <si>
    <t>Phù Đôn Vũ</t>
  </si>
  <si>
    <t>Nguyễn Thị Thái Hiền</t>
  </si>
  <si>
    <t>Phạm Thị Thanh Lan</t>
  </si>
  <si>
    <t>Trần Thanh Thiên</t>
  </si>
  <si>
    <t>Y tá</t>
  </si>
  <si>
    <t>Nguyễn Thị Kim Anh</t>
  </si>
  <si>
    <t>Hộ sinh trung học</t>
  </si>
  <si>
    <t>Phan Dũng</t>
  </si>
  <si>
    <t>Phó trưởng trạm</t>
  </si>
  <si>
    <t>TYT Hương Phong</t>
  </si>
  <si>
    <t>Bạch Thị Kim Cúc</t>
  </si>
  <si>
    <t>Nguyễn Thị Ái Nhi</t>
  </si>
  <si>
    <t>Phan Thị Tý</t>
  </si>
  <si>
    <t>Nguyễn Mân</t>
  </si>
  <si>
    <t>Nguyễn Thị Bình</t>
  </si>
  <si>
    <t>Hà Thị Thanh Thúy</t>
  </si>
  <si>
    <t>Châu Văn Hòa</t>
  </si>
  <si>
    <t>Phan Văn Phi</t>
  </si>
  <si>
    <t>Phạm Văn Lại</t>
  </si>
  <si>
    <t>TYT Hương Toàn</t>
  </si>
  <si>
    <t>Lê Phước Tuy</t>
  </si>
  <si>
    <t>Trần Công Huy</t>
  </si>
  <si>
    <t>Phan Thị Tâm</t>
  </si>
  <si>
    <t>Dương Thị Huê</t>
  </si>
  <si>
    <t>Nguyễn Thị Ái Mỹ</t>
  </si>
  <si>
    <t>Dương Thị Minh Trang</t>
  </si>
  <si>
    <t>Hà Thị Bích Toàn</t>
  </si>
  <si>
    <t>Chuyển trách dân số - KHHGĐ</t>
  </si>
  <si>
    <t>Nguyễn Tú</t>
  </si>
  <si>
    <t>Hồ Văn Hùng Nam</t>
  </si>
  <si>
    <t>TYT Hương Thọ</t>
  </si>
  <si>
    <t>Trần Văn Ấn</t>
  </si>
  <si>
    <t>Nguyễn Thị Tâm</t>
  </si>
  <si>
    <t>Nguyễn Thanh Minh</t>
  </si>
  <si>
    <t>Nguyễn Thị Nga</t>
  </si>
  <si>
    <t>Nguyễn Thị Hằng</t>
  </si>
  <si>
    <t>Hộ sinh hạng IV</t>
  </si>
  <si>
    <t>Lê Văn Đức</t>
  </si>
  <si>
    <t>Dược tá</t>
  </si>
  <si>
    <t>Hồ Xuân Vĩnh</t>
  </si>
  <si>
    <t>TYT Hương Văn</t>
  </si>
  <si>
    <t>Trần Xuân Lịch</t>
  </si>
  <si>
    <t>Lê Thị Hường</t>
  </si>
  <si>
    <t>Ngô Văn Hùng</t>
  </si>
  <si>
    <t>Lê Thị Ngọc Bích</t>
  </si>
  <si>
    <t>Phạm Thận</t>
  </si>
  <si>
    <t>Nguyễn Thị Thu Sương</t>
  </si>
  <si>
    <t>Võ Minh Kỳ</t>
  </si>
  <si>
    <t xml:space="preserve">Trưởng trạm </t>
  </si>
  <si>
    <t>TYT Hương Vân</t>
  </si>
  <si>
    <t>Hồ Thị Mỹ Hằng</t>
  </si>
  <si>
    <t>Trần Mậu Nhật</t>
  </si>
  <si>
    <t>Nguyễn Văn Hùng</t>
  </si>
  <si>
    <t>Trần Thị Tuyết Mai</t>
  </si>
  <si>
    <t>Lê Thị Hồng</t>
  </si>
  <si>
    <t>Phạm Thị Thu</t>
  </si>
  <si>
    <t>TYT Hương Vinh</t>
  </si>
  <si>
    <t>Lê Hữu Tâm</t>
  </si>
  <si>
    <t>Lê Thị Kiều Oanh</t>
  </si>
  <si>
    <t>Hồng Thị Kim Oanh</t>
  </si>
  <si>
    <t>Văn Thị Ngọc Minh</t>
  </si>
  <si>
    <t>Văn Nữ Tố Tâm</t>
  </si>
  <si>
    <t>Lê Thị Quỳnh Như</t>
  </si>
  <si>
    <t>Y sĩ Y học dự phòng</t>
  </si>
  <si>
    <t>Nguyễn Thị Thú</t>
  </si>
  <si>
    <t>TYT Hương Xuân</t>
  </si>
  <si>
    <t>Võ Trần Hùng</t>
  </si>
  <si>
    <t>Nguyễn Văn Cường</t>
  </si>
  <si>
    <t>Nguyễn Thị Thanh Phương</t>
  </si>
  <si>
    <t>Phó trưởng TYT</t>
  </si>
  <si>
    <t>Hồ Thị Kim Thủy</t>
  </si>
  <si>
    <t>Nguyễn Thị Huệ</t>
  </si>
  <si>
    <t>Võ Đổng</t>
  </si>
  <si>
    <t>Nguyễn Văn Mạnh</t>
  </si>
  <si>
    <t>TYT Tứ Hạ</t>
  </si>
  <si>
    <t>Nguyễn Thị Lan Anh</t>
  </si>
  <si>
    <t>Từ Thị Hiền</t>
  </si>
  <si>
    <t>Trần Thị Tám</t>
  </si>
  <si>
    <t>Lê Thị Thanh Hương</t>
  </si>
  <si>
    <t>Nguyễn Thị Hạnh</t>
  </si>
  <si>
    <t>Trương Giao</t>
  </si>
  <si>
    <t>Hương Trà, ngày    tháng    năm 2017</t>
  </si>
  <si>
    <t>Chuyển về TYT 11/2016</t>
  </si>
  <si>
    <t>Hợp đồng T7/2016</t>
  </si>
  <si>
    <t>Phan Hữu Dũng</t>
  </si>
  <si>
    <t>Nghỉ hưu T11/2016</t>
  </si>
  <si>
    <t>Võ Thị Bưởi</t>
  </si>
  <si>
    <t>Nghỉ hưu T9/2016</t>
  </si>
  <si>
    <t>Trương Thị Hiếu</t>
  </si>
  <si>
    <t>Nghỉ hưu T6/2016</t>
  </si>
  <si>
    <t>Nguyễn Thị Quy</t>
  </si>
  <si>
    <t>Nghỉ hưu T3/2016</t>
  </si>
  <si>
    <t>711AD1507592</t>
  </si>
  <si>
    <t>Nhận công tác T10/2016</t>
  </si>
  <si>
    <t>Nhận công tác T9/2016</t>
  </si>
  <si>
    <t>Chuyển công tác lên TTYT T11/2016</t>
  </si>
  <si>
    <t>Cán bộ nghỉ hưu</t>
  </si>
  <si>
    <t>XIII</t>
  </si>
  <si>
    <t>Hương Trà, ngày     tháng    năm 201</t>
  </si>
  <si>
    <t>Hương trà, ngày   tháng   năm 201</t>
  </si>
  <si>
    <t xml:space="preserve">Tài khoản </t>
  </si>
  <si>
    <t>Hương Trà, ngày    tháng    năm 201</t>
  </si>
  <si>
    <t>Kính gửi:  Ngâ hàng Nông nghiệp và phát triển Nông thôn Hương Trà</t>
  </si>
  <si>
    <t xml:space="preserve">Chuyển tiền hỗ trợ tết âm lịch năm 2017 cho TTYT theo quy chế chi tiêu nội bộ </t>
  </si>
  <si>
    <t>DANH SÁCH CÁN BỘ NHẬN TIỀN HỖ TRỢ TẾT ÂM LỊCH NĂM 2017 CHO TTYT THEO QUY CHẾ CHI TIÊU NỘI BỘ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</si>
</sst>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#.##0"/>
    <numFmt numFmtId="173" formatCode="00000"/>
    <numFmt numFmtId="174" formatCode="0.000"/>
    <numFmt numFmtId="175" formatCode="#,##0;[Red]#,##0"/>
    <numFmt numFmtId="176" formatCode="0.0%"/>
    <numFmt numFmtId="177" formatCode="#.##0.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.##0.0"/>
    <numFmt numFmtId="183" formatCode="#,##0.0"/>
    <numFmt numFmtId="184" formatCode="#,##0.000"/>
    <numFmt numFmtId="185" formatCode="#,##0.0000"/>
    <numFmt numFmtId="186" formatCode="_(&quot;$&quot;* #.##0_);_(&quot;$&quot;* \(#.##0\);_(&quot;$&quot;* &quot;-&quot;_);_(@_)"/>
    <numFmt numFmtId="187" formatCode="#.##0.000"/>
    <numFmt numFmtId="188" formatCode="#.##0;[Red]#.##0"/>
    <numFmt numFmtId="189" formatCode="_ * #,##0.0_ ;_ * \-#,##0.0_ ;_ * &quot;-&quot;??_ ;_ @_ "/>
    <numFmt numFmtId="190" formatCode="_ * #,##0_ ;_ * \-#,##0_ ;_ * &quot;-&quot;??_ ;_ @_ "/>
    <numFmt numFmtId="191" formatCode="[$-409]dddd\,\ mmmm\ dd\,\ yyyy"/>
    <numFmt numFmtId="192" formatCode="[$-409]h:mm:ss\ AM/PM"/>
    <numFmt numFmtId="193" formatCode="0.0"/>
  </numFmts>
  <fonts count="80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14"/>
      <name val="Times"/>
      <family val="2"/>
    </font>
    <font>
      <b/>
      <sz val="12"/>
      <name val="Times"/>
      <family val="2"/>
    </font>
    <font>
      <sz val="10"/>
      <name val="Arial"/>
      <family val="2"/>
    </font>
    <font>
      <sz val="12"/>
      <name val="Times"/>
      <family val="2"/>
    </font>
    <font>
      <b/>
      <sz val="11"/>
      <name val="Times"/>
      <family val="2"/>
    </font>
    <font>
      <b/>
      <i/>
      <sz val="13"/>
      <color indexed="10"/>
      <name val="Times"/>
      <family val="2"/>
    </font>
    <font>
      <sz val="11"/>
      <name val="Times"/>
      <family val="2"/>
    </font>
    <font>
      <sz val="11"/>
      <color indexed="8"/>
      <name val="Times"/>
      <family val="2"/>
    </font>
    <font>
      <b/>
      <sz val="11"/>
      <color indexed="16"/>
      <name val="Times"/>
      <family val="2"/>
    </font>
    <font>
      <b/>
      <sz val="12"/>
      <color indexed="16"/>
      <name val="Times"/>
      <family val="2"/>
    </font>
    <font>
      <i/>
      <sz val="12"/>
      <name val="Times"/>
      <family val="2"/>
    </font>
    <font>
      <sz val="1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name val="Times New Roman"/>
      <family val="1"/>
    </font>
    <font>
      <sz val="22"/>
      <name val="Tahoma"/>
      <family val="2"/>
    </font>
    <font>
      <b/>
      <sz val="11"/>
      <name val="Times New Roman"/>
      <family val="1"/>
    </font>
    <font>
      <sz val="12"/>
      <color indexed="18"/>
      <name val="Times New Roman"/>
      <family val="1"/>
    </font>
    <font>
      <b/>
      <sz val="18"/>
      <name val="Times New Roman"/>
      <family val="1"/>
    </font>
    <font>
      <b/>
      <sz val="16"/>
      <name val="Times"/>
      <family val="2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name val="Calibri"/>
      <family val="2"/>
    </font>
    <font>
      <sz val="16"/>
      <name val="Calibri"/>
      <family val="2"/>
    </font>
    <font>
      <sz val="13"/>
      <color indexed="10"/>
      <name val="Times New Roman"/>
      <family val="1"/>
    </font>
    <font>
      <sz val="13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3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>
        <color indexed="63"/>
      </left>
      <right style="double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double"/>
      <top style="dotted"/>
      <bottom>
        <color indexed="63"/>
      </bottom>
    </border>
    <border>
      <left style="thin"/>
      <right style="double"/>
      <top style="dotted"/>
      <bottom style="dotted"/>
    </border>
    <border>
      <left style="thin"/>
      <right style="thin"/>
      <top style="hair"/>
      <bottom style="dotted"/>
    </border>
    <border>
      <left style="thin"/>
      <right style="thin"/>
      <top style="dotted"/>
      <bottom style="hair"/>
    </border>
    <border>
      <left style="thin"/>
      <right style="thin"/>
      <top style="dotted"/>
      <bottom style="medium"/>
    </border>
    <border>
      <left style="thin"/>
      <right style="double"/>
      <top style="dotted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dotted"/>
    </border>
    <border>
      <left/>
      <right/>
      <top style="double"/>
      <bottom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dotted"/>
      <bottom style="hair"/>
    </border>
    <border>
      <left style="thin"/>
      <right style="double"/>
      <top style="hair"/>
      <bottom style="hair"/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>
        <color indexed="8"/>
      </left>
      <right>
        <color indexed="63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tted">
        <color indexed="8"/>
      </top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double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double"/>
      <top style="dotted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hair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 style="thin">
        <color indexed="8"/>
      </right>
      <top style="double"/>
      <bottom style="thin">
        <color indexed="8"/>
      </bottom>
    </border>
    <border>
      <left style="thin">
        <color indexed="8"/>
      </left>
      <right>
        <color indexed="63"/>
      </right>
      <top style="double"/>
      <bottom style="thin">
        <color indexed="8"/>
      </bottom>
    </border>
    <border>
      <left style="thin"/>
      <right style="double"/>
      <top style="double"/>
      <bottom style="thin"/>
    </border>
    <border>
      <left style="double"/>
      <right>
        <color indexed="63"/>
      </right>
      <top style="dotted">
        <color indexed="8"/>
      </top>
      <bottom style="dotted">
        <color indexed="8"/>
      </bottom>
    </border>
    <border>
      <left style="double"/>
      <right style="thin">
        <color indexed="8"/>
      </right>
      <top style="medium">
        <color indexed="8"/>
      </top>
      <bottom style="double"/>
    </border>
    <border>
      <left style="thin">
        <color indexed="8"/>
      </left>
      <right style="thin">
        <color indexed="8"/>
      </right>
      <top style="medium">
        <color indexed="8"/>
      </top>
      <bottom style="double"/>
    </border>
    <border>
      <left style="thin">
        <color indexed="8"/>
      </left>
      <right>
        <color indexed="63"/>
      </right>
      <top style="medium">
        <color indexed="8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30" borderId="1" applyNumberFormat="0" applyAlignment="0" applyProtection="0"/>
    <xf numFmtId="0" fontId="68" fillId="0" borderId="6" applyNumberFormat="0" applyFill="0" applyAlignment="0" applyProtection="0"/>
    <xf numFmtId="0" fontId="69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70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</cellStyleXfs>
  <cellXfs count="260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/>
      <protection locked="0"/>
    </xf>
    <xf numFmtId="0" fontId="8" fillId="0" borderId="0" xfId="55" applyFont="1" applyFill="1" applyBorder="1">
      <alignment/>
      <protection/>
    </xf>
    <xf numFmtId="0" fontId="10" fillId="33" borderId="10" xfId="0" applyFont="1" applyFill="1" applyBorder="1" applyAlignment="1" applyProtection="1">
      <alignment horizontal="center" vertical="center" wrapText="1"/>
      <protection locked="0"/>
    </xf>
    <xf numFmtId="0" fontId="10" fillId="33" borderId="11" xfId="0" applyFon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 applyProtection="1">
      <alignment horizontal="center" vertical="center" wrapText="1"/>
      <protection locked="0"/>
    </xf>
    <xf numFmtId="0" fontId="11" fillId="33" borderId="13" xfId="0" applyFont="1" applyFill="1" applyBorder="1" applyAlignment="1" applyProtection="1">
      <alignment horizontal="center"/>
      <protection locked="0"/>
    </xf>
    <xf numFmtId="0" fontId="11" fillId="33" borderId="14" xfId="0" applyFont="1" applyFill="1" applyBorder="1" applyAlignment="1" applyProtection="1">
      <alignment/>
      <protection locked="0"/>
    </xf>
    <xf numFmtId="175" fontId="11" fillId="33" borderId="15" xfId="0" applyNumberFormat="1" applyFont="1" applyFill="1" applyBorder="1" applyAlignment="1" applyProtection="1">
      <alignment/>
      <protection locked="0"/>
    </xf>
    <xf numFmtId="175" fontId="11" fillId="33" borderId="16" xfId="0" applyNumberFormat="1" applyFont="1" applyFill="1" applyBorder="1" applyAlignment="1" applyProtection="1">
      <alignment/>
      <protection locked="0"/>
    </xf>
    <xf numFmtId="0" fontId="11" fillId="33" borderId="15" xfId="0" applyFont="1" applyFill="1" applyBorder="1" applyAlignment="1" applyProtection="1">
      <alignment/>
      <protection locked="0"/>
    </xf>
    <xf numFmtId="0" fontId="11" fillId="33" borderId="17" xfId="0" applyFont="1" applyFill="1" applyBorder="1" applyAlignment="1" applyProtection="1">
      <alignment/>
      <protection locked="0"/>
    </xf>
    <xf numFmtId="175" fontId="11" fillId="33" borderId="18" xfId="0" applyNumberFormat="1" applyFont="1" applyFill="1" applyBorder="1" applyAlignment="1" applyProtection="1">
      <alignment/>
      <protection locked="0"/>
    </xf>
    <xf numFmtId="175" fontId="11" fillId="33" borderId="19" xfId="0" applyNumberFormat="1" applyFont="1" applyFill="1" applyBorder="1" applyAlignment="1" applyProtection="1">
      <alignment/>
      <protection locked="0"/>
    </xf>
    <xf numFmtId="0" fontId="12" fillId="33" borderId="17" xfId="0" applyFont="1" applyFill="1" applyBorder="1" applyAlignment="1" applyProtection="1">
      <alignment/>
      <protection locked="0"/>
    </xf>
    <xf numFmtId="175" fontId="12" fillId="33" borderId="18" xfId="0" applyNumberFormat="1" applyFont="1" applyFill="1" applyBorder="1" applyAlignment="1" applyProtection="1">
      <alignment/>
      <protection locked="0"/>
    </xf>
    <xf numFmtId="3" fontId="11" fillId="33" borderId="14" xfId="0" applyNumberFormat="1" applyFont="1" applyFill="1" applyBorder="1" applyAlignment="1" applyProtection="1">
      <alignment/>
      <protection locked="0"/>
    </xf>
    <xf numFmtId="3" fontId="11" fillId="33" borderId="19" xfId="0" applyNumberFormat="1" applyFont="1" applyFill="1" applyBorder="1" applyAlignment="1" applyProtection="1">
      <alignment/>
      <protection locked="0"/>
    </xf>
    <xf numFmtId="3" fontId="11" fillId="33" borderId="15" xfId="0" applyNumberFormat="1" applyFont="1" applyFill="1" applyBorder="1" applyAlignment="1" applyProtection="1">
      <alignment/>
      <protection locked="0"/>
    </xf>
    <xf numFmtId="3" fontId="11" fillId="33" borderId="16" xfId="0" applyNumberFormat="1" applyFont="1" applyFill="1" applyBorder="1" applyAlignment="1" applyProtection="1">
      <alignment/>
      <protection locked="0"/>
    </xf>
    <xf numFmtId="3" fontId="11" fillId="33" borderId="18" xfId="0" applyNumberFormat="1" applyFont="1" applyFill="1" applyBorder="1" applyAlignment="1" applyProtection="1">
      <alignment/>
      <protection locked="0"/>
    </xf>
    <xf numFmtId="0" fontId="11" fillId="33" borderId="20" xfId="0" applyFont="1" applyFill="1" applyBorder="1" applyAlignment="1" applyProtection="1">
      <alignment/>
      <protection locked="0"/>
    </xf>
    <xf numFmtId="3" fontId="13" fillId="33" borderId="21" xfId="0" applyNumberFormat="1" applyFont="1" applyFill="1" applyBorder="1" applyAlignment="1" applyProtection="1">
      <alignment horizontal="center"/>
      <protection/>
    </xf>
    <xf numFmtId="0" fontId="14" fillId="33" borderId="22" xfId="0" applyFont="1" applyFill="1" applyBorder="1" applyAlignment="1" applyProtection="1">
      <alignment horizontal="center"/>
      <protection locked="0"/>
    </xf>
    <xf numFmtId="3" fontId="14" fillId="33" borderId="23" xfId="0" applyNumberFormat="1" applyFont="1" applyFill="1" applyBorder="1" applyAlignment="1" applyProtection="1">
      <alignment horizontal="right"/>
      <protection locked="0"/>
    </xf>
    <xf numFmtId="3" fontId="14" fillId="33" borderId="24" xfId="0" applyNumberFormat="1" applyFont="1" applyFill="1" applyBorder="1" applyAlignment="1" applyProtection="1">
      <alignment horizontal="right"/>
      <protection locked="0"/>
    </xf>
    <xf numFmtId="0" fontId="8" fillId="33" borderId="0" xfId="0" applyFont="1" applyFill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3" fontId="5" fillId="0" borderId="0" xfId="0" applyNumberFormat="1" applyFont="1" applyFill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3" fontId="3" fillId="0" borderId="0" xfId="0" applyNumberFormat="1" applyFont="1" applyFill="1" applyBorder="1" applyAlignment="1" applyProtection="1">
      <alignment horizontal="right"/>
      <protection/>
    </xf>
    <xf numFmtId="0" fontId="19" fillId="0" borderId="25" xfId="0" applyFont="1" applyFill="1" applyBorder="1" applyAlignment="1" applyProtection="1">
      <alignment/>
      <protection locked="0"/>
    </xf>
    <xf numFmtId="0" fontId="19" fillId="0" borderId="26" xfId="0" applyFont="1" applyFill="1" applyBorder="1" applyAlignment="1" applyProtection="1">
      <alignment/>
      <protection locked="0"/>
    </xf>
    <xf numFmtId="0" fontId="19" fillId="0" borderId="27" xfId="0" applyFont="1" applyFill="1" applyBorder="1" applyAlignment="1" applyProtection="1">
      <alignment/>
      <protection locked="0"/>
    </xf>
    <xf numFmtId="0" fontId="74" fillId="0" borderId="27" xfId="0" applyFont="1" applyFill="1" applyBorder="1" applyAlignment="1" applyProtection="1">
      <alignment/>
      <protection locked="0"/>
    </xf>
    <xf numFmtId="0" fontId="19" fillId="0" borderId="20" xfId="0" applyFont="1" applyFill="1" applyBorder="1" applyAlignment="1" applyProtection="1">
      <alignment/>
      <protection locked="0"/>
    </xf>
    <xf numFmtId="0" fontId="22" fillId="0" borderId="25" xfId="0" applyFont="1" applyFill="1" applyBorder="1" applyAlignment="1" applyProtection="1">
      <alignment/>
      <protection locked="0"/>
    </xf>
    <xf numFmtId="0" fontId="74" fillId="0" borderId="26" xfId="0" applyFont="1" applyFill="1" applyBorder="1" applyAlignment="1" applyProtection="1">
      <alignment vertical="center"/>
      <protection locked="0"/>
    </xf>
    <xf numFmtId="0" fontId="19" fillId="0" borderId="28" xfId="0" applyFont="1" applyFill="1" applyBorder="1" applyAlignment="1" applyProtection="1">
      <alignment/>
      <protection locked="0"/>
    </xf>
    <xf numFmtId="0" fontId="19" fillId="0" borderId="25" xfId="0" applyFont="1" applyFill="1" applyBorder="1" applyAlignment="1" applyProtection="1">
      <alignment vertical="center"/>
      <protection locked="0"/>
    </xf>
    <xf numFmtId="0" fontId="19" fillId="0" borderId="26" xfId="0" applyFont="1" applyFill="1" applyBorder="1" applyAlignment="1" applyProtection="1">
      <alignment vertical="center"/>
      <protection locked="0"/>
    </xf>
    <xf numFmtId="0" fontId="19" fillId="0" borderId="26" xfId="0" applyFont="1" applyFill="1" applyBorder="1" applyAlignment="1" applyProtection="1">
      <alignment horizontal="left" vertical="center"/>
      <protection locked="0"/>
    </xf>
    <xf numFmtId="0" fontId="19" fillId="0" borderId="20" xfId="0" applyFont="1" applyFill="1" applyBorder="1" applyAlignment="1" applyProtection="1">
      <alignment vertical="center"/>
      <protection locked="0"/>
    </xf>
    <xf numFmtId="3" fontId="0" fillId="0" borderId="0" xfId="0" applyNumberFormat="1" applyAlignment="1">
      <alignment/>
    </xf>
    <xf numFmtId="175" fontId="0" fillId="0" borderId="0" xfId="0" applyNumberFormat="1" applyAlignment="1">
      <alignment/>
    </xf>
    <xf numFmtId="0" fontId="19" fillId="0" borderId="29" xfId="0" applyFont="1" applyFill="1" applyBorder="1" applyAlignment="1" applyProtection="1">
      <alignment/>
      <protection locked="0"/>
    </xf>
    <xf numFmtId="0" fontId="6" fillId="34" borderId="0" xfId="0" applyFont="1" applyFill="1" applyAlignment="1" applyProtection="1">
      <alignment horizontal="center"/>
      <protection locked="0"/>
    </xf>
    <xf numFmtId="0" fontId="19" fillId="0" borderId="27" xfId="0" applyFont="1" applyFill="1" applyBorder="1" applyAlignment="1" applyProtection="1">
      <alignment vertical="center"/>
      <protection locked="0"/>
    </xf>
    <xf numFmtId="175" fontId="11" fillId="33" borderId="30" xfId="0" applyNumberFormat="1" applyFont="1" applyFill="1" applyBorder="1" applyAlignment="1" applyProtection="1">
      <alignment/>
      <protection locked="0"/>
    </xf>
    <xf numFmtId="175" fontId="11" fillId="33" borderId="31" xfId="0" applyNumberFormat="1" applyFont="1" applyFill="1" applyBorder="1" applyAlignment="1" applyProtection="1">
      <alignment/>
      <protection locked="0"/>
    </xf>
    <xf numFmtId="0" fontId="19" fillId="0" borderId="0" xfId="0" applyFont="1" applyFill="1" applyAlignment="1">
      <alignment vertical="center"/>
    </xf>
    <xf numFmtId="0" fontId="19" fillId="0" borderId="14" xfId="0" applyFont="1" applyFill="1" applyBorder="1" applyAlignment="1" applyProtection="1">
      <alignment/>
      <protection locked="0"/>
    </xf>
    <xf numFmtId="3" fontId="11" fillId="33" borderId="31" xfId="0" applyNumberFormat="1" applyFont="1" applyFill="1" applyBorder="1" applyAlignment="1" applyProtection="1">
      <alignment/>
      <protection locked="0"/>
    </xf>
    <xf numFmtId="49" fontId="75" fillId="0" borderId="14" xfId="0" applyNumberFormat="1" applyFont="1" applyBorder="1" applyAlignment="1">
      <alignment horizontal="center"/>
    </xf>
    <xf numFmtId="0" fontId="11" fillId="0" borderId="14" xfId="0" applyFont="1" applyFill="1" applyBorder="1" applyAlignment="1" applyProtection="1">
      <alignment/>
      <protection locked="0"/>
    </xf>
    <xf numFmtId="49" fontId="16" fillId="0" borderId="14" xfId="0" applyNumberFormat="1" applyFont="1" applyFill="1" applyBorder="1" applyAlignment="1">
      <alignment horizontal="center"/>
    </xf>
    <xf numFmtId="3" fontId="11" fillId="0" borderId="19" xfId="0" applyNumberFormat="1" applyFont="1" applyFill="1" applyBorder="1" applyAlignment="1" applyProtection="1">
      <alignment/>
      <protection locked="0"/>
    </xf>
    <xf numFmtId="3" fontId="52" fillId="0" borderId="0" xfId="0" applyNumberFormat="1" applyFont="1" applyFill="1" applyAlignment="1">
      <alignment/>
    </xf>
    <xf numFmtId="175" fontId="52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0" fontId="11" fillId="0" borderId="17" xfId="0" applyFont="1" applyFill="1" applyBorder="1" applyAlignment="1" applyProtection="1">
      <alignment/>
      <protection locked="0"/>
    </xf>
    <xf numFmtId="49" fontId="75" fillId="0" borderId="14" xfId="0" applyNumberFormat="1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175" fontId="0" fillId="0" borderId="0" xfId="0" applyNumberFormat="1" applyFill="1" applyAlignment="1">
      <alignment/>
    </xf>
    <xf numFmtId="190" fontId="19" fillId="0" borderId="0" xfId="42" applyNumberFormat="1" applyFont="1" applyFill="1" applyAlignment="1">
      <alignment vertical="center"/>
    </xf>
    <xf numFmtId="0" fontId="3" fillId="0" borderId="0" xfId="0" applyFont="1" applyFill="1" applyAlignment="1" applyProtection="1">
      <alignment horizontal="center"/>
      <protection locked="0"/>
    </xf>
    <xf numFmtId="172" fontId="2" fillId="0" borderId="0" xfId="0" applyNumberFormat="1" applyFont="1" applyFill="1" applyAlignment="1">
      <alignment horizontal="right"/>
    </xf>
    <xf numFmtId="0" fontId="53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 applyProtection="1">
      <alignment horizontal="center" vertical="center"/>
      <protection locked="0"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0" fontId="19" fillId="0" borderId="17" xfId="0" applyFont="1" applyFill="1" applyBorder="1" applyAlignment="1" applyProtection="1">
      <alignment vertical="center"/>
      <protection locked="0"/>
    </xf>
    <xf numFmtId="0" fontId="19" fillId="0" borderId="32" xfId="0" applyFont="1" applyFill="1" applyBorder="1" applyAlignment="1" applyProtection="1">
      <alignment vertical="center"/>
      <protection locked="0"/>
    </xf>
    <xf numFmtId="0" fontId="19" fillId="0" borderId="33" xfId="0" applyFont="1" applyFill="1" applyBorder="1" applyAlignment="1" applyProtection="1">
      <alignment/>
      <protection locked="0"/>
    </xf>
    <xf numFmtId="0" fontId="19" fillId="0" borderId="32" xfId="0" applyFont="1" applyFill="1" applyBorder="1" applyAlignment="1" applyProtection="1">
      <alignment/>
      <protection locked="0"/>
    </xf>
    <xf numFmtId="4" fontId="4" fillId="0" borderId="0" xfId="0" applyNumberFormat="1" applyFont="1" applyFill="1" applyBorder="1" applyAlignment="1" applyProtection="1">
      <alignment horizontal="left" vertical="center"/>
      <protection/>
    </xf>
    <xf numFmtId="172" fontId="2" fillId="0" borderId="0" xfId="0" applyNumberFormat="1" applyFont="1" applyFill="1" applyAlignment="1">
      <alignment horizontal="left"/>
    </xf>
    <xf numFmtId="3" fontId="3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Alignment="1" applyProtection="1">
      <alignment horizontal="left"/>
      <protection locked="0"/>
    </xf>
    <xf numFmtId="0" fontId="52" fillId="0" borderId="0" xfId="0" applyFont="1" applyFill="1" applyAlignment="1">
      <alignment horizontal="left"/>
    </xf>
    <xf numFmtId="0" fontId="19" fillId="0" borderId="34" xfId="0" applyFont="1" applyFill="1" applyBorder="1" applyAlignment="1">
      <alignment horizontal="left" vertical="center"/>
    </xf>
    <xf numFmtId="0" fontId="19" fillId="0" borderId="34" xfId="0" applyFont="1" applyFill="1" applyBorder="1" applyAlignment="1" applyProtection="1">
      <alignment/>
      <protection locked="0"/>
    </xf>
    <xf numFmtId="3" fontId="11" fillId="33" borderId="35" xfId="0" applyNumberFormat="1" applyFont="1" applyFill="1" applyBorder="1" applyAlignment="1" applyProtection="1">
      <alignment/>
      <protection locked="0"/>
    </xf>
    <xf numFmtId="4" fontId="4" fillId="0" borderId="0" xfId="0" applyNumberFormat="1" applyFont="1" applyFill="1" applyBorder="1" applyAlignment="1" applyProtection="1">
      <alignment vertical="center"/>
      <protection/>
    </xf>
    <xf numFmtId="3" fontId="13" fillId="33" borderId="22" xfId="0" applyNumberFormat="1" applyFont="1" applyFill="1" applyBorder="1" applyAlignment="1" applyProtection="1">
      <alignment horizontal="center"/>
      <protection/>
    </xf>
    <xf numFmtId="0" fontId="6" fillId="34" borderId="36" xfId="0" applyFont="1" applyFill="1" applyBorder="1" applyAlignment="1" applyProtection="1">
      <alignment horizontal="center" vertical="center" wrapText="1"/>
      <protection locked="0"/>
    </xf>
    <xf numFmtId="0" fontId="6" fillId="34" borderId="37" xfId="0" applyFont="1" applyFill="1" applyBorder="1" applyAlignment="1" applyProtection="1">
      <alignment horizontal="center" vertical="center" wrapText="1"/>
      <protection locked="0"/>
    </xf>
    <xf numFmtId="0" fontId="16" fillId="33" borderId="38" xfId="0" applyFont="1" applyFill="1" applyBorder="1" applyAlignment="1" applyProtection="1">
      <alignment horizontal="center"/>
      <protection locked="0"/>
    </xf>
    <xf numFmtId="4" fontId="4" fillId="0" borderId="39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40" xfId="0" applyFont="1" applyFill="1" applyBorder="1" applyAlignment="1" applyProtection="1">
      <alignment/>
      <protection locked="0"/>
    </xf>
    <xf numFmtId="0" fontId="16" fillId="33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vertical="center"/>
    </xf>
    <xf numFmtId="0" fontId="26" fillId="0" borderId="41" xfId="0" applyFont="1" applyFill="1" applyBorder="1" applyAlignment="1" applyProtection="1">
      <alignment horizontal="center" vertical="center" wrapText="1"/>
      <protection locked="0"/>
    </xf>
    <xf numFmtId="0" fontId="2" fillId="0" borderId="42" xfId="0" applyFont="1" applyFill="1" applyBorder="1" applyAlignment="1" applyProtection="1">
      <alignment horizontal="center" vertical="center"/>
      <protection locked="0"/>
    </xf>
    <xf numFmtId="0" fontId="2" fillId="0" borderId="15" xfId="0" applyFont="1" applyFill="1" applyBorder="1" applyAlignment="1" applyProtection="1">
      <alignment vertical="center"/>
      <protection locked="0"/>
    </xf>
    <xf numFmtId="3" fontId="2" fillId="0" borderId="15" xfId="0" applyNumberFormat="1" applyFont="1" applyFill="1" applyBorder="1" applyAlignment="1" applyProtection="1">
      <alignment horizontal="right" vertical="center"/>
      <protection/>
    </xf>
    <xf numFmtId="3" fontId="2" fillId="0" borderId="43" xfId="0" applyNumberFormat="1" applyFont="1" applyFill="1" applyBorder="1" applyAlignment="1" applyProtection="1">
      <alignment horizontal="left" vertical="center"/>
      <protection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vertical="center"/>
      <protection locked="0"/>
    </xf>
    <xf numFmtId="0" fontId="2" fillId="0" borderId="17" xfId="0" applyFont="1" applyFill="1" applyBorder="1" applyAlignment="1" applyProtection="1">
      <alignment vertical="center"/>
      <protection locked="0"/>
    </xf>
    <xf numFmtId="184" fontId="2" fillId="0" borderId="44" xfId="0" applyNumberFormat="1" applyFont="1" applyFill="1" applyBorder="1" applyAlignment="1" applyProtection="1">
      <alignment horizontal="left" vertical="center"/>
      <protection/>
    </xf>
    <xf numFmtId="0" fontId="26" fillId="0" borderId="41" xfId="0" applyFont="1" applyFill="1" applyBorder="1" applyAlignment="1" applyProtection="1">
      <alignment horizontal="center" vertical="center"/>
      <protection/>
    </xf>
    <xf numFmtId="0" fontId="26" fillId="0" borderId="45" xfId="0" applyFont="1" applyFill="1" applyBorder="1" applyAlignment="1">
      <alignment horizontal="center" vertical="center"/>
    </xf>
    <xf numFmtId="3" fontId="26" fillId="0" borderId="45" xfId="0" applyNumberFormat="1" applyFont="1" applyFill="1" applyBorder="1" applyAlignment="1" applyProtection="1">
      <alignment horizontal="right" vertical="center"/>
      <protection/>
    </xf>
    <xf numFmtId="3" fontId="26" fillId="0" borderId="46" xfId="0" applyNumberFormat="1" applyFont="1" applyFill="1" applyBorder="1" applyAlignment="1" applyProtection="1">
      <alignment horizontal="left" vertical="center"/>
      <protection/>
    </xf>
    <xf numFmtId="0" fontId="25" fillId="0" borderId="0" xfId="0" applyFont="1" applyFill="1" applyAlignment="1">
      <alignment vertical="center"/>
    </xf>
    <xf numFmtId="3" fontId="2" fillId="0" borderId="44" xfId="0" applyNumberFormat="1" applyFont="1" applyFill="1" applyBorder="1" applyAlignment="1" applyProtection="1">
      <alignment horizontal="left" vertical="center"/>
      <protection/>
    </xf>
    <xf numFmtId="3" fontId="3" fillId="0" borderId="45" xfId="0" applyNumberFormat="1" applyFont="1" applyFill="1" applyBorder="1" applyAlignment="1" applyProtection="1">
      <alignment horizontal="right" vertical="center"/>
      <protection/>
    </xf>
    <xf numFmtId="3" fontId="3" fillId="0" borderId="46" xfId="0" applyNumberFormat="1" applyFont="1" applyFill="1" applyBorder="1" applyAlignment="1" applyProtection="1">
      <alignment horizontal="left" vertical="center"/>
      <protection/>
    </xf>
    <xf numFmtId="0" fontId="2" fillId="0" borderId="40" xfId="0" applyFont="1" applyFill="1" applyBorder="1" applyAlignment="1">
      <alignment vertical="center"/>
    </xf>
    <xf numFmtId="3" fontId="2" fillId="0" borderId="47" xfId="0" applyNumberFormat="1" applyFont="1" applyFill="1" applyBorder="1" applyAlignment="1" applyProtection="1">
      <alignment horizontal="left" vertical="center"/>
      <protection/>
    </xf>
    <xf numFmtId="169" fontId="26" fillId="0" borderId="45" xfId="43" applyFont="1" applyFill="1" applyBorder="1" applyAlignment="1" applyProtection="1">
      <alignment horizontal="right" vertical="center"/>
      <protection/>
    </xf>
    <xf numFmtId="169" fontId="26" fillId="0" borderId="46" xfId="43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>
      <alignment vertical="center"/>
    </xf>
    <xf numFmtId="3" fontId="2" fillId="0" borderId="31" xfId="0" applyNumberFormat="1" applyFont="1" applyFill="1" applyBorder="1" applyAlignment="1" applyProtection="1">
      <alignment horizontal="left" vertical="center"/>
      <protection/>
    </xf>
    <xf numFmtId="0" fontId="2" fillId="0" borderId="41" xfId="0" applyFont="1" applyFill="1" applyBorder="1" applyAlignment="1" applyProtection="1">
      <alignment horizontal="center" vertical="center"/>
      <protection locked="0"/>
    </xf>
    <xf numFmtId="3" fontId="76" fillId="0" borderId="43" xfId="0" applyNumberFormat="1" applyFont="1" applyFill="1" applyBorder="1" applyAlignment="1" applyProtection="1">
      <alignment horizontal="left" vertical="center"/>
      <protection/>
    </xf>
    <xf numFmtId="169" fontId="3" fillId="0" borderId="45" xfId="43" applyFont="1" applyFill="1" applyBorder="1" applyAlignment="1" applyProtection="1">
      <alignment horizontal="right" vertical="center"/>
      <protection locked="0"/>
    </xf>
    <xf numFmtId="169" fontId="3" fillId="0" borderId="46" xfId="43" applyFont="1" applyFill="1" applyBorder="1" applyAlignment="1" applyProtection="1">
      <alignment horizontal="left" vertical="center"/>
      <protection locked="0"/>
    </xf>
    <xf numFmtId="3" fontId="2" fillId="0" borderId="48" xfId="0" applyNumberFormat="1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center" vertical="center"/>
    </xf>
    <xf numFmtId="0" fontId="26" fillId="0" borderId="41" xfId="0" applyFont="1" applyFill="1" applyBorder="1" applyAlignment="1" applyProtection="1">
      <alignment horizontal="center" vertical="center"/>
      <protection locked="0"/>
    </xf>
    <xf numFmtId="3" fontId="2" fillId="0" borderId="43" xfId="0" applyNumberFormat="1" applyFont="1" applyFill="1" applyBorder="1" applyAlignment="1" applyProtection="1">
      <alignment horizontal="left" vertical="center" wrapText="1"/>
      <protection/>
    </xf>
    <xf numFmtId="3" fontId="2" fillId="0" borderId="20" xfId="0" applyNumberFormat="1" applyFont="1" applyFill="1" applyBorder="1" applyAlignment="1" applyProtection="1">
      <alignment horizontal="right" vertical="center"/>
      <protection/>
    </xf>
    <xf numFmtId="0" fontId="25" fillId="0" borderId="49" xfId="0" applyFont="1" applyFill="1" applyBorder="1" applyAlignment="1" applyProtection="1">
      <alignment horizontal="center" vertical="center"/>
      <protection locked="0"/>
    </xf>
    <xf numFmtId="0" fontId="25" fillId="0" borderId="50" xfId="0" applyFont="1" applyFill="1" applyBorder="1" applyAlignment="1" applyProtection="1">
      <alignment horizontal="center" vertical="center"/>
      <protection locked="0"/>
    </xf>
    <xf numFmtId="3" fontId="26" fillId="0" borderId="41" xfId="0" applyNumberFormat="1" applyFont="1" applyFill="1" applyBorder="1" applyAlignment="1" applyProtection="1">
      <alignment horizontal="center" vertical="center"/>
      <protection/>
    </xf>
    <xf numFmtId="4" fontId="26" fillId="0" borderId="45" xfId="0" applyNumberFormat="1" applyFont="1" applyFill="1" applyBorder="1" applyAlignment="1" applyProtection="1">
      <alignment horizontal="center" vertical="center"/>
      <protection/>
    </xf>
    <xf numFmtId="3" fontId="3" fillId="0" borderId="51" xfId="0" applyNumberFormat="1" applyFont="1" applyFill="1" applyBorder="1" applyAlignment="1" applyProtection="1">
      <alignment horizontal="center" vertical="center"/>
      <protection locked="0"/>
    </xf>
    <xf numFmtId="4" fontId="3" fillId="0" borderId="52" xfId="0" applyNumberFormat="1" applyFont="1" applyFill="1" applyBorder="1" applyAlignment="1" applyProtection="1">
      <alignment horizontal="center" vertical="center"/>
      <protection/>
    </xf>
    <xf numFmtId="3" fontId="26" fillId="0" borderId="52" xfId="0" applyNumberFormat="1" applyFont="1" applyFill="1" applyBorder="1" applyAlignment="1" applyProtection="1">
      <alignment horizontal="right" vertical="center"/>
      <protection/>
    </xf>
    <xf numFmtId="3" fontId="26" fillId="0" borderId="53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center" vertical="center"/>
      <protection locked="0"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5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76" fillId="0" borderId="17" xfId="0" applyFont="1" applyFill="1" applyBorder="1" applyAlignment="1" applyProtection="1">
      <alignment vertical="center"/>
      <protection locked="0"/>
    </xf>
    <xf numFmtId="3" fontId="76" fillId="0" borderId="15" xfId="0" applyNumberFormat="1" applyFont="1" applyFill="1" applyBorder="1" applyAlignment="1" applyProtection="1">
      <alignment horizontal="right" vertical="center"/>
      <protection/>
    </xf>
    <xf numFmtId="3" fontId="76" fillId="0" borderId="31" xfId="0" applyNumberFormat="1" applyFont="1" applyFill="1" applyBorder="1" applyAlignment="1" applyProtection="1">
      <alignment horizontal="left" vertical="center"/>
      <protection/>
    </xf>
    <xf numFmtId="0" fontId="76" fillId="0" borderId="0" xfId="0" applyFont="1" applyFill="1" applyAlignment="1">
      <alignment vertical="center"/>
    </xf>
    <xf numFmtId="0" fontId="28" fillId="0" borderId="0" xfId="0" applyNumberFormat="1" applyFont="1" applyFill="1" applyBorder="1" applyAlignment="1" applyProtection="1">
      <alignment horizontal="left"/>
      <protection locked="0"/>
    </xf>
    <xf numFmtId="0" fontId="76" fillId="0" borderId="0" xfId="0" applyNumberFormat="1" applyFont="1" applyFill="1" applyBorder="1" applyAlignment="1" applyProtection="1">
      <alignment horizontal="left"/>
      <protection locked="0"/>
    </xf>
    <xf numFmtId="0" fontId="29" fillId="0" borderId="0" xfId="0" applyNumberFormat="1" applyFont="1" applyFill="1" applyBorder="1" applyAlignment="1" applyProtection="1">
      <alignment horizontal="left"/>
      <protection locked="0"/>
    </xf>
    <xf numFmtId="3" fontId="28" fillId="0" borderId="0" xfId="0" applyNumberFormat="1" applyFont="1" applyFill="1" applyBorder="1" applyAlignment="1" applyProtection="1">
      <alignment horizontal="left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29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NumberFormat="1" applyFont="1" applyFill="1" applyBorder="1" applyAlignment="1" applyProtection="1">
      <alignment/>
      <protection locked="0"/>
    </xf>
    <xf numFmtId="0" fontId="27" fillId="35" borderId="54" xfId="0" applyFont="1" applyFill="1" applyBorder="1" applyAlignment="1" applyProtection="1">
      <alignment horizontal="left" vertical="center" wrapText="1" shrinkToFit="1"/>
      <protection locked="0"/>
    </xf>
    <xf numFmtId="0" fontId="27" fillId="35" borderId="55" xfId="0" applyFont="1" applyFill="1" applyBorder="1" applyAlignment="1" applyProtection="1">
      <alignment horizontal="left" vertical="center" wrapText="1" shrinkToFit="1"/>
      <protection locked="0"/>
    </xf>
    <xf numFmtId="3" fontId="27" fillId="35" borderId="55" xfId="0" applyNumberFormat="1" applyFont="1" applyFill="1" applyBorder="1" applyAlignment="1" applyProtection="1">
      <alignment horizontal="left" vertical="center" wrapText="1" shrinkToFit="1"/>
      <protection locked="0"/>
    </xf>
    <xf numFmtId="3" fontId="27" fillId="35" borderId="54" xfId="0" applyNumberFormat="1" applyFont="1" applyFill="1" applyBorder="1" applyAlignment="1" applyProtection="1">
      <alignment horizontal="right" vertical="center" wrapText="1" shrinkToFit="1"/>
      <protection locked="0"/>
    </xf>
    <xf numFmtId="0" fontId="27" fillId="0" borderId="43" xfId="0" applyNumberFormat="1" applyFont="1" applyFill="1" applyBorder="1" applyAlignment="1" applyProtection="1">
      <alignment horizontal="left"/>
      <protection locked="0"/>
    </xf>
    <xf numFmtId="0" fontId="27" fillId="0" borderId="31" xfId="0" applyNumberFormat="1" applyFont="1" applyFill="1" applyBorder="1" applyAlignment="1" applyProtection="1">
      <alignment horizontal="left"/>
      <protection locked="0"/>
    </xf>
    <xf numFmtId="0" fontId="77" fillId="35" borderId="54" xfId="0" applyFont="1" applyFill="1" applyBorder="1" applyAlignment="1" applyProtection="1">
      <alignment horizontal="left" vertical="center" wrapText="1" shrinkToFit="1"/>
      <protection locked="0"/>
    </xf>
    <xf numFmtId="0" fontId="77" fillId="35" borderId="55" xfId="0" applyFont="1" applyFill="1" applyBorder="1" applyAlignment="1" applyProtection="1">
      <alignment horizontal="left" vertical="center" wrapText="1" shrinkToFit="1"/>
      <protection locked="0"/>
    </xf>
    <xf numFmtId="3" fontId="77" fillId="35" borderId="55" xfId="0" applyNumberFormat="1" applyFont="1" applyFill="1" applyBorder="1" applyAlignment="1" applyProtection="1">
      <alignment horizontal="left" vertical="center" wrapText="1" shrinkToFit="1"/>
      <protection locked="0"/>
    </xf>
    <xf numFmtId="0" fontId="27" fillId="35" borderId="56" xfId="0" applyFont="1" applyFill="1" applyBorder="1" applyAlignment="1" applyProtection="1">
      <alignment horizontal="left" vertical="center" wrapText="1" shrinkToFit="1"/>
      <protection locked="0"/>
    </xf>
    <xf numFmtId="0" fontId="27" fillId="35" borderId="57" xfId="0" applyFont="1" applyFill="1" applyBorder="1" applyAlignment="1" applyProtection="1">
      <alignment horizontal="left" vertical="center" wrapText="1" shrinkToFit="1"/>
      <protection locked="0"/>
    </xf>
    <xf numFmtId="3" fontId="27" fillId="35" borderId="57" xfId="0" applyNumberFormat="1" applyFont="1" applyFill="1" applyBorder="1" applyAlignment="1" applyProtection="1">
      <alignment horizontal="left" vertical="center" wrapText="1" shrinkToFit="1"/>
      <protection locked="0"/>
    </xf>
    <xf numFmtId="0" fontId="77" fillId="0" borderId="31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58" xfId="0" applyFont="1" applyFill="1" applyBorder="1" applyAlignment="1" applyProtection="1">
      <alignment horizontal="center" vertical="center"/>
      <protection locked="0"/>
    </xf>
    <xf numFmtId="0" fontId="25" fillId="0" borderId="59" xfId="0" applyFont="1" applyFill="1" applyBorder="1" applyAlignment="1" applyProtection="1">
      <alignment horizontal="center" vertical="center"/>
      <protection locked="0"/>
    </xf>
    <xf numFmtId="0" fontId="2" fillId="0" borderId="60" xfId="0" applyFont="1" applyFill="1" applyBorder="1" applyAlignment="1">
      <alignment horizontal="left" vertical="center"/>
    </xf>
    <xf numFmtId="3" fontId="2" fillId="0" borderId="61" xfId="0" applyNumberFormat="1" applyFont="1" applyFill="1" applyBorder="1" applyAlignment="1" applyProtection="1">
      <alignment horizontal="left" vertical="center"/>
      <protection/>
    </xf>
    <xf numFmtId="3" fontId="2" fillId="0" borderId="62" xfId="0" applyNumberFormat="1" applyFont="1" applyFill="1" applyBorder="1" applyAlignment="1" applyProtection="1">
      <alignment horizontal="left" vertical="center"/>
      <protection/>
    </xf>
    <xf numFmtId="3" fontId="2" fillId="0" borderId="63" xfId="0" applyNumberFormat="1" applyFont="1" applyFill="1" applyBorder="1" applyAlignment="1" applyProtection="1">
      <alignment horizontal="left" vertical="center"/>
      <protection/>
    </xf>
    <xf numFmtId="49" fontId="75" fillId="0" borderId="17" xfId="0" applyNumberFormat="1" applyFont="1" applyBorder="1" applyAlignment="1">
      <alignment horizontal="center"/>
    </xf>
    <xf numFmtId="0" fontId="19" fillId="0" borderId="17" xfId="0" applyFont="1" applyFill="1" applyBorder="1" applyAlignment="1" applyProtection="1">
      <alignment/>
      <protection locked="0"/>
    </xf>
    <xf numFmtId="3" fontId="11" fillId="33" borderId="17" xfId="0" applyNumberFormat="1" applyFont="1" applyFill="1" applyBorder="1" applyAlignment="1" applyProtection="1">
      <alignment/>
      <protection locked="0"/>
    </xf>
    <xf numFmtId="3" fontId="11" fillId="33" borderId="30" xfId="0" applyNumberFormat="1" applyFont="1" applyFill="1" applyBorder="1" applyAlignment="1" applyProtection="1">
      <alignment/>
      <protection locked="0"/>
    </xf>
    <xf numFmtId="49" fontId="75" fillId="0" borderId="34" xfId="0" applyNumberFormat="1" applyFont="1" applyBorder="1" applyAlignment="1">
      <alignment horizontal="center"/>
    </xf>
    <xf numFmtId="3" fontId="11" fillId="33" borderId="34" xfId="0" applyNumberFormat="1" applyFont="1" applyFill="1" applyBorder="1" applyAlignment="1" applyProtection="1">
      <alignment/>
      <protection locked="0"/>
    </xf>
    <xf numFmtId="0" fontId="76" fillId="0" borderId="14" xfId="0" applyFont="1" applyFill="1" applyBorder="1" applyAlignment="1" applyProtection="1">
      <alignment vertical="center"/>
      <protection locked="0"/>
    </xf>
    <xf numFmtId="0" fontId="77" fillId="0" borderId="14" xfId="0" applyFont="1" applyFill="1" applyBorder="1" applyAlignment="1" applyProtection="1">
      <alignment vertical="center"/>
      <protection locked="0"/>
    </xf>
    <xf numFmtId="0" fontId="77" fillId="0" borderId="17" xfId="0" applyFont="1" applyFill="1" applyBorder="1" applyAlignment="1" applyProtection="1">
      <alignment vertical="center"/>
      <protection locked="0"/>
    </xf>
    <xf numFmtId="0" fontId="77" fillId="0" borderId="20" xfId="0" applyFont="1" applyFill="1" applyBorder="1" applyAlignment="1" applyProtection="1">
      <alignment/>
      <protection locked="0"/>
    </xf>
    <xf numFmtId="0" fontId="78" fillId="33" borderId="14" xfId="0" applyFont="1" applyFill="1" applyBorder="1" applyAlignment="1" applyProtection="1">
      <alignment/>
      <protection locked="0"/>
    </xf>
    <xf numFmtId="0" fontId="77" fillId="0" borderId="14" xfId="0" applyFont="1" applyFill="1" applyBorder="1" applyAlignment="1">
      <alignment horizontal="left" vertical="center"/>
    </xf>
    <xf numFmtId="0" fontId="77" fillId="0" borderId="17" xfId="0" applyFont="1" applyFill="1" applyBorder="1" applyAlignment="1">
      <alignment horizontal="left" vertical="center"/>
    </xf>
    <xf numFmtId="0" fontId="26" fillId="0" borderId="64" xfId="0" applyFont="1" applyFill="1" applyBorder="1" applyAlignment="1" applyProtection="1">
      <alignment horizontal="center" vertical="center"/>
      <protection/>
    </xf>
    <xf numFmtId="0" fontId="26" fillId="0" borderId="65" xfId="0" applyFont="1" applyFill="1" applyBorder="1" applyAlignment="1">
      <alignment horizontal="center" vertical="center"/>
    </xf>
    <xf numFmtId="3" fontId="26" fillId="0" borderId="65" xfId="0" applyNumberFormat="1" applyFont="1" applyFill="1" applyBorder="1" applyAlignment="1" applyProtection="1">
      <alignment horizontal="right" vertical="center"/>
      <protection/>
    </xf>
    <xf numFmtId="3" fontId="26" fillId="0" borderId="66" xfId="0" applyNumberFormat="1" applyFont="1" applyFill="1" applyBorder="1" applyAlignment="1" applyProtection="1">
      <alignment horizontal="left" vertical="center"/>
      <protection/>
    </xf>
    <xf numFmtId="0" fontId="28" fillId="0" borderId="14" xfId="0" applyNumberFormat="1" applyFont="1" applyFill="1" applyBorder="1" applyAlignment="1" applyProtection="1">
      <alignment horizontal="left"/>
      <protection locked="0"/>
    </xf>
    <xf numFmtId="0" fontId="29" fillId="35" borderId="67" xfId="0" applyFont="1" applyFill="1" applyBorder="1" applyAlignment="1" applyProtection="1">
      <alignment horizontal="center" vertical="center" wrapText="1" shrinkToFit="1"/>
      <protection locked="0"/>
    </xf>
    <xf numFmtId="0" fontId="29" fillId="35" borderId="68" xfId="0" applyFont="1" applyFill="1" applyBorder="1" applyAlignment="1" applyProtection="1">
      <alignment horizontal="center" vertical="center" wrapText="1" shrinkToFit="1"/>
      <protection locked="0"/>
    </xf>
    <xf numFmtId="3" fontId="29" fillId="35" borderId="68" xfId="0" applyNumberFormat="1" applyFont="1" applyFill="1" applyBorder="1" applyAlignment="1" applyProtection="1">
      <alignment horizontal="center" vertical="center" wrapText="1" shrinkToFit="1"/>
      <protection locked="0"/>
    </xf>
    <xf numFmtId="3" fontId="29" fillId="35" borderId="69" xfId="0" applyNumberFormat="1" applyFont="1" applyFill="1" applyBorder="1" applyAlignment="1" applyProtection="1">
      <alignment horizontal="center" vertical="center" wrapText="1" shrinkToFit="1"/>
      <protection locked="0"/>
    </xf>
    <xf numFmtId="0" fontId="29" fillId="0" borderId="70" xfId="0" applyNumberFormat="1" applyFont="1" applyFill="1" applyBorder="1" applyAlignment="1" applyProtection="1">
      <alignment horizontal="center" vertical="center"/>
      <protection locked="0"/>
    </xf>
    <xf numFmtId="0" fontId="27" fillId="35" borderId="71" xfId="0" applyFont="1" applyFill="1" applyBorder="1" applyAlignment="1" applyProtection="1">
      <alignment horizontal="center" vertical="center" wrapText="1" shrinkToFit="1"/>
      <protection locked="0"/>
    </xf>
    <xf numFmtId="0" fontId="77" fillId="35" borderId="71" xfId="0" applyFont="1" applyFill="1" applyBorder="1" applyAlignment="1" applyProtection="1">
      <alignment horizontal="center" vertical="center" wrapText="1" shrinkToFit="1"/>
      <protection locked="0"/>
    </xf>
    <xf numFmtId="0" fontId="31" fillId="0" borderId="72" xfId="0" applyNumberFormat="1" applyFont="1" applyFill="1" applyBorder="1" applyAlignment="1" applyProtection="1">
      <alignment horizontal="center"/>
      <protection locked="0"/>
    </xf>
    <xf numFmtId="3" fontId="31" fillId="0" borderId="73" xfId="0" applyNumberFormat="1" applyFont="1" applyFill="1" applyBorder="1" applyAlignment="1" applyProtection="1">
      <alignment horizontal="left"/>
      <protection locked="0"/>
    </xf>
    <xf numFmtId="3" fontId="31" fillId="0" borderId="74" xfId="0" applyNumberFormat="1" applyFont="1" applyFill="1" applyBorder="1" applyAlignment="1" applyProtection="1">
      <alignment horizontal="right"/>
      <protection locked="0"/>
    </xf>
    <xf numFmtId="0" fontId="27" fillId="0" borderId="30" xfId="0" applyNumberFormat="1" applyFont="1" applyFill="1" applyBorder="1" applyAlignment="1" applyProtection="1">
      <alignment horizontal="left"/>
      <protection locked="0"/>
    </xf>
    <xf numFmtId="0" fontId="31" fillId="0" borderId="24" xfId="0" applyNumberFormat="1" applyFont="1" applyFill="1" applyBorder="1" applyAlignment="1" applyProtection="1">
      <alignment horizontal="left"/>
      <protection locked="0"/>
    </xf>
    <xf numFmtId="3" fontId="2" fillId="0" borderId="30" xfId="0" applyNumberFormat="1" applyFont="1" applyFill="1" applyBorder="1" applyAlignment="1" applyProtection="1">
      <alignment horizontal="left" vertical="center"/>
      <protection/>
    </xf>
    <xf numFmtId="3" fontId="76" fillId="0" borderId="31" xfId="0" applyNumberFormat="1" applyFont="1" applyFill="1" applyBorder="1" applyAlignment="1" applyProtection="1">
      <alignment horizontal="left" vertical="center"/>
      <protection/>
    </xf>
    <xf numFmtId="0" fontId="76" fillId="0" borderId="37" xfId="0" applyFont="1" applyFill="1" applyBorder="1" applyAlignment="1">
      <alignment horizontal="left" vertical="center"/>
    </xf>
    <xf numFmtId="0" fontId="76" fillId="0" borderId="20" xfId="0" applyFont="1" applyFill="1" applyBorder="1" applyAlignment="1">
      <alignment horizontal="left" vertical="center"/>
    </xf>
    <xf numFmtId="0" fontId="76" fillId="0" borderId="14" xfId="0" applyFont="1" applyFill="1" applyBorder="1" applyAlignment="1">
      <alignment horizontal="left" vertical="center"/>
    </xf>
    <xf numFmtId="0" fontId="33" fillId="35" borderId="55" xfId="0" applyFont="1" applyFill="1" applyBorder="1" applyAlignment="1" applyProtection="1">
      <alignment horizontal="left" vertical="center" wrapText="1" shrinkToFit="1"/>
      <protection locked="0"/>
    </xf>
    <xf numFmtId="0" fontId="34" fillId="35" borderId="55" xfId="0" applyFont="1" applyFill="1" applyBorder="1" applyAlignment="1" applyProtection="1">
      <alignment horizontal="right" vertical="center" wrapText="1" shrinkToFit="1"/>
      <protection locked="0"/>
    </xf>
    <xf numFmtId="1" fontId="29" fillId="0" borderId="0" xfId="0" applyNumberFormat="1" applyFont="1" applyFill="1" applyBorder="1" applyAlignment="1" applyProtection="1">
      <alignment horizontal="center"/>
      <protection locked="0"/>
    </xf>
    <xf numFmtId="1" fontId="28" fillId="0" borderId="0" xfId="0" applyNumberFormat="1" applyFont="1" applyFill="1" applyBorder="1" applyAlignment="1" applyProtection="1">
      <alignment horizontal="center"/>
      <protection locked="0"/>
    </xf>
    <xf numFmtId="1" fontId="31" fillId="35" borderId="68" xfId="0" applyNumberFormat="1" applyFont="1" applyFill="1" applyBorder="1" applyAlignment="1" applyProtection="1">
      <alignment horizontal="center" vertical="center" wrapText="1" shrinkToFit="1"/>
      <protection locked="0"/>
    </xf>
    <xf numFmtId="1" fontId="27" fillId="35" borderId="55" xfId="0" applyNumberFormat="1" applyFont="1" applyFill="1" applyBorder="1" applyAlignment="1" applyProtection="1">
      <alignment horizontal="center" vertical="center" wrapText="1" shrinkToFit="1"/>
      <protection locked="0"/>
    </xf>
    <xf numFmtId="0" fontId="31" fillId="35" borderId="67" xfId="0" applyFont="1" applyFill="1" applyBorder="1" applyAlignment="1" applyProtection="1">
      <alignment horizontal="center" vertical="center" wrapText="1" shrinkToFit="1"/>
      <protection locked="0"/>
    </xf>
    <xf numFmtId="0" fontId="31" fillId="35" borderId="68" xfId="0" applyFont="1" applyFill="1" applyBorder="1" applyAlignment="1" applyProtection="1">
      <alignment horizontal="center" vertical="center" wrapText="1" shrinkToFit="1"/>
      <protection locked="0"/>
    </xf>
    <xf numFmtId="3" fontId="31" fillId="35" borderId="68" xfId="0" applyNumberFormat="1" applyFont="1" applyFill="1" applyBorder="1" applyAlignment="1" applyProtection="1">
      <alignment horizontal="center" vertical="center" wrapText="1" shrinkToFit="1"/>
      <protection locked="0"/>
    </xf>
    <xf numFmtId="3" fontId="31" fillId="35" borderId="69" xfId="0" applyNumberFormat="1" applyFont="1" applyFill="1" applyBorder="1" applyAlignment="1" applyProtection="1">
      <alignment horizontal="center" vertical="center" wrapText="1" shrinkToFit="1"/>
      <protection locked="0"/>
    </xf>
    <xf numFmtId="0" fontId="31" fillId="0" borderId="70" xfId="0" applyNumberFormat="1" applyFont="1" applyFill="1" applyBorder="1" applyAlignment="1" applyProtection="1">
      <alignment horizontal="center" vertical="center"/>
      <protection locked="0"/>
    </xf>
    <xf numFmtId="0" fontId="26" fillId="0" borderId="45" xfId="0" applyFont="1" applyFill="1" applyBorder="1" applyAlignment="1">
      <alignment horizontal="left" vertical="center"/>
    </xf>
    <xf numFmtId="0" fontId="26" fillId="0" borderId="46" xfId="0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 applyProtection="1">
      <alignment horizontal="left" vertical="center"/>
      <protection/>
    </xf>
    <xf numFmtId="172" fontId="3" fillId="0" borderId="36" xfId="0" applyNumberFormat="1" applyFont="1" applyFill="1" applyBorder="1" applyAlignment="1">
      <alignment horizontal="center" vertical="center"/>
    </xf>
    <xf numFmtId="172" fontId="3" fillId="0" borderId="45" xfId="0" applyNumberFormat="1" applyFont="1" applyFill="1" applyBorder="1" applyAlignment="1">
      <alignment horizontal="center" vertical="center"/>
    </xf>
    <xf numFmtId="172" fontId="3" fillId="0" borderId="75" xfId="0" applyNumberFormat="1" applyFont="1" applyFill="1" applyBorder="1" applyAlignment="1">
      <alignment horizontal="center" vertical="center"/>
    </xf>
    <xf numFmtId="172" fontId="3" fillId="0" borderId="76" xfId="0" applyNumberFormat="1" applyFont="1" applyFill="1" applyBorder="1" applyAlignment="1">
      <alignment horizontal="center" vertical="center"/>
    </xf>
    <xf numFmtId="0" fontId="26" fillId="0" borderId="45" xfId="0" applyFont="1" applyFill="1" applyBorder="1" applyAlignment="1" applyProtection="1">
      <alignment horizontal="left" vertical="center"/>
      <protection locked="0"/>
    </xf>
    <xf numFmtId="0" fontId="26" fillId="0" borderId="46" xfId="0" applyFont="1" applyFill="1" applyBorder="1" applyAlignment="1" applyProtection="1">
      <alignment horizontal="left" vertical="center"/>
      <protection locked="0"/>
    </xf>
    <xf numFmtId="0" fontId="21" fillId="0" borderId="0" xfId="0" applyFont="1" applyFill="1" applyAlignment="1" applyProtection="1">
      <alignment horizontal="center" wrapText="1"/>
      <protection locked="0"/>
    </xf>
    <xf numFmtId="3" fontId="23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77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Fill="1" applyBorder="1" applyAlignment="1" applyProtection="1">
      <alignment horizontal="center" vertical="center" wrapText="1"/>
      <protection locked="0"/>
    </xf>
    <xf numFmtId="0" fontId="3" fillId="0" borderId="36" xfId="0" applyFont="1" applyFill="1" applyBorder="1" applyAlignment="1" applyProtection="1">
      <alignment horizontal="center" vertical="center" wrapText="1"/>
      <protection locked="0"/>
    </xf>
    <xf numFmtId="0" fontId="3" fillId="0" borderId="45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Alignment="1" applyProtection="1">
      <alignment horizontal="center"/>
      <protection locked="0"/>
    </xf>
    <xf numFmtId="0" fontId="15" fillId="33" borderId="0" xfId="0" applyFont="1" applyFill="1" applyAlignment="1" applyProtection="1">
      <alignment horizontal="center"/>
      <protection locked="0"/>
    </xf>
    <xf numFmtId="3" fontId="24" fillId="0" borderId="0" xfId="0" applyNumberFormat="1" applyFont="1" applyFill="1" applyAlignment="1" applyProtection="1">
      <alignment horizontal="center"/>
      <protection locked="0"/>
    </xf>
    <xf numFmtId="0" fontId="24" fillId="0" borderId="0" xfId="0" applyFont="1" applyFill="1" applyAlignment="1" applyProtection="1">
      <alignment horizontal="center"/>
      <protection locked="0"/>
    </xf>
    <xf numFmtId="0" fontId="9" fillId="34" borderId="77" xfId="0" applyFont="1" applyFill="1" applyBorder="1" applyAlignment="1" applyProtection="1">
      <alignment horizontal="center" vertical="center" wrapText="1"/>
      <protection locked="0"/>
    </xf>
    <xf numFmtId="0" fontId="9" fillId="34" borderId="78" xfId="0" applyFont="1" applyFill="1" applyBorder="1" applyAlignment="1" applyProtection="1">
      <alignment horizontal="center" vertical="center" wrapText="1"/>
      <protection locked="0"/>
    </xf>
    <xf numFmtId="0" fontId="6" fillId="34" borderId="36" xfId="0" applyFont="1" applyFill="1" applyBorder="1" applyAlignment="1" applyProtection="1">
      <alignment horizontal="center" vertical="center" wrapText="1"/>
      <protection locked="0"/>
    </xf>
    <xf numFmtId="0" fontId="6" fillId="34" borderId="79" xfId="0" applyFont="1" applyFill="1" applyBorder="1" applyAlignment="1" applyProtection="1">
      <alignment horizontal="center" vertical="center" wrapText="1"/>
      <protection locked="0"/>
    </xf>
    <xf numFmtId="0" fontId="6" fillId="34" borderId="37" xfId="0" applyFont="1" applyFill="1" applyBorder="1" applyAlignment="1" applyProtection="1">
      <alignment horizontal="center" vertical="center" wrapText="1"/>
      <protection locked="0"/>
    </xf>
    <xf numFmtId="3" fontId="19" fillId="0" borderId="0" xfId="0" applyNumberFormat="1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6" fillId="33" borderId="80" xfId="0" applyFont="1" applyFill="1" applyBorder="1" applyAlignment="1" applyProtection="1">
      <alignment horizontal="center" vertical="center" wrapText="1"/>
      <protection locked="0"/>
    </xf>
    <xf numFmtId="0" fontId="6" fillId="33" borderId="81" xfId="0" applyFont="1" applyFill="1" applyBorder="1" applyAlignment="1" applyProtection="1">
      <alignment horizontal="center" vertical="center" wrapText="1"/>
      <protection locked="0"/>
    </xf>
    <xf numFmtId="3" fontId="16" fillId="0" borderId="0" xfId="0" applyNumberFormat="1" applyFont="1" applyFill="1" applyAlignment="1" applyProtection="1">
      <alignment horizontal="center" vertical="center" wrapText="1"/>
      <protection locked="0"/>
    </xf>
    <xf numFmtId="0" fontId="21" fillId="0" borderId="0" xfId="0" applyFont="1" applyFill="1" applyAlignment="1" applyProtection="1">
      <alignment horizontal="left" wrapText="1"/>
      <protection locked="0"/>
    </xf>
    <xf numFmtId="0" fontId="28" fillId="0" borderId="0" xfId="0" applyNumberFormat="1" applyFont="1" applyFill="1" applyBorder="1" applyAlignment="1" applyProtection="1">
      <alignment horizontal="left"/>
      <protection locked="0"/>
    </xf>
    <xf numFmtId="0" fontId="31" fillId="0" borderId="73" xfId="0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29" fillId="0" borderId="0" xfId="0" applyNumberFormat="1" applyFont="1" applyFill="1" applyBorder="1" applyAlignment="1" applyProtection="1">
      <alignment horizontal="center"/>
      <protection locked="0"/>
    </xf>
    <xf numFmtId="3" fontId="32" fillId="35" borderId="0" xfId="0" applyNumberFormat="1" applyFont="1" applyFill="1" applyAlignment="1" applyProtection="1">
      <alignment horizontal="center" vertical="center" wrapText="1" shrinkToFit="1"/>
      <protection locked="0"/>
    </xf>
    <xf numFmtId="0" fontId="33" fillId="35" borderId="55" xfId="0" applyFont="1" applyFill="1" applyBorder="1" applyAlignment="1" applyProtection="1">
      <alignment horizontal="left" vertical="center" wrapText="1" shrinkToFit="1"/>
      <protection locked="0"/>
    </xf>
    <xf numFmtId="0" fontId="34" fillId="35" borderId="55" xfId="0" applyFont="1" applyFill="1" applyBorder="1" applyAlignment="1" applyProtection="1">
      <alignment horizontal="right" vertical="center" wrapText="1" shrinkToFi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Percent 4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vnTools\Ufunction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iBase"/>
      <sheetName val="vniBase"/>
      <sheetName val="abcBase"/>
    </sheetNames>
    <definedNames>
      <definedName name="VN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80"/>
  <sheetViews>
    <sheetView tabSelected="1" zoomScale="80" zoomScaleNormal="80" workbookViewId="0" topLeftCell="A1">
      <selection activeCell="A3" sqref="A3"/>
    </sheetView>
  </sheetViews>
  <sheetFormatPr defaultColWidth="9.140625" defaultRowHeight="15"/>
  <cols>
    <col min="1" max="1" width="6.57421875" style="1" customWidth="1"/>
    <col min="2" max="2" width="36.7109375" style="2" customWidth="1"/>
    <col min="3" max="3" width="22.00390625" style="67" customWidth="1"/>
    <col min="4" max="4" width="54.57421875" style="78" customWidth="1"/>
    <col min="5" max="9" width="9.140625" style="60" customWidth="1"/>
    <col min="10" max="10" width="13.00390625" style="60" bestFit="1" customWidth="1"/>
    <col min="11" max="16384" width="9.140625" style="60" customWidth="1"/>
  </cols>
  <sheetData>
    <row r="1" spans="1:2" ht="35.25" customHeight="1">
      <c r="A1" s="232" t="s">
        <v>0</v>
      </c>
      <c r="B1" s="232"/>
    </row>
    <row r="2" spans="1:4" s="68" customFormat="1" ht="62.25" customHeight="1">
      <c r="A2" s="233" t="s">
        <v>500</v>
      </c>
      <c r="B2" s="233"/>
      <c r="C2" s="233"/>
      <c r="D2" s="233"/>
    </row>
    <row r="3" spans="1:4" ht="17.25" thickBot="1">
      <c r="A3" s="69"/>
      <c r="B3" s="70"/>
      <c r="C3" s="31"/>
      <c r="D3" s="79"/>
    </row>
    <row r="4" spans="1:4" s="95" customFormat="1" ht="34.5" customHeight="1" thickTop="1">
      <c r="A4" s="234" t="s">
        <v>1</v>
      </c>
      <c r="B4" s="236" t="s">
        <v>2</v>
      </c>
      <c r="C4" s="226" t="s">
        <v>3</v>
      </c>
      <c r="D4" s="228" t="s">
        <v>4</v>
      </c>
    </row>
    <row r="5" spans="1:8" s="95" customFormat="1" ht="23.25" customHeight="1">
      <c r="A5" s="235"/>
      <c r="B5" s="237"/>
      <c r="C5" s="227"/>
      <c r="D5" s="229"/>
      <c r="H5" s="95" t="s">
        <v>499</v>
      </c>
    </row>
    <row r="6" spans="1:4" s="95" customFormat="1" ht="21" customHeight="1">
      <c r="A6" s="96" t="s">
        <v>5</v>
      </c>
      <c r="B6" s="230" t="s">
        <v>6</v>
      </c>
      <c r="C6" s="230"/>
      <c r="D6" s="231"/>
    </row>
    <row r="7" spans="1:4" s="95" customFormat="1" ht="21" customHeight="1">
      <c r="A7" s="97">
        <v>1</v>
      </c>
      <c r="B7" s="98" t="s">
        <v>7</v>
      </c>
      <c r="C7" s="99">
        <v>2000000</v>
      </c>
      <c r="D7" s="100"/>
    </row>
    <row r="8" spans="1:4" s="95" customFormat="1" ht="21" customHeight="1">
      <c r="A8" s="101">
        <v>2</v>
      </c>
      <c r="B8" s="102" t="s">
        <v>8</v>
      </c>
      <c r="C8" s="99">
        <v>2000000</v>
      </c>
      <c r="D8" s="100"/>
    </row>
    <row r="9" spans="1:4" s="95" customFormat="1" ht="21" customHeight="1">
      <c r="A9" s="101">
        <v>3</v>
      </c>
      <c r="B9" s="102" t="s">
        <v>48</v>
      </c>
      <c r="C9" s="99">
        <v>2000000</v>
      </c>
      <c r="D9" s="100"/>
    </row>
    <row r="10" spans="1:4" s="95" customFormat="1" ht="21" customHeight="1">
      <c r="A10" s="101">
        <v>4</v>
      </c>
      <c r="B10" s="102" t="s">
        <v>16</v>
      </c>
      <c r="C10" s="99">
        <v>2000000</v>
      </c>
      <c r="D10" s="100"/>
    </row>
    <row r="11" spans="1:4" s="95" customFormat="1" ht="21" customHeight="1">
      <c r="A11" s="101">
        <v>5</v>
      </c>
      <c r="B11" s="102" t="s">
        <v>9</v>
      </c>
      <c r="C11" s="99">
        <v>2000000</v>
      </c>
      <c r="D11" s="100"/>
    </row>
    <row r="12" spans="1:4" s="95" customFormat="1" ht="21" customHeight="1">
      <c r="A12" s="101">
        <v>6</v>
      </c>
      <c r="B12" s="102" t="s">
        <v>10</v>
      </c>
      <c r="C12" s="99">
        <v>2000000</v>
      </c>
      <c r="D12" s="100"/>
    </row>
    <row r="13" spans="1:4" s="95" customFormat="1" ht="21" customHeight="1">
      <c r="A13" s="101">
        <v>7</v>
      </c>
      <c r="B13" s="102" t="s">
        <v>11</v>
      </c>
      <c r="C13" s="99">
        <v>2000000</v>
      </c>
      <c r="D13" s="100"/>
    </row>
    <row r="14" spans="1:4" s="95" customFormat="1" ht="21" customHeight="1">
      <c r="A14" s="101">
        <v>8</v>
      </c>
      <c r="B14" s="102" t="s">
        <v>12</v>
      </c>
      <c r="C14" s="99">
        <v>2000000</v>
      </c>
      <c r="D14" s="100"/>
    </row>
    <row r="15" spans="1:4" s="95" customFormat="1" ht="21" customHeight="1">
      <c r="A15" s="101">
        <v>9</v>
      </c>
      <c r="B15" s="102" t="s">
        <v>13</v>
      </c>
      <c r="C15" s="99">
        <v>2000000</v>
      </c>
      <c r="D15" s="100"/>
    </row>
    <row r="16" spans="1:4" s="95" customFormat="1" ht="21" customHeight="1">
      <c r="A16" s="101">
        <v>10</v>
      </c>
      <c r="B16" s="102" t="s">
        <v>14</v>
      </c>
      <c r="C16" s="99">
        <v>2000000</v>
      </c>
      <c r="D16" s="100"/>
    </row>
    <row r="17" spans="1:4" s="95" customFormat="1" ht="21" customHeight="1">
      <c r="A17" s="101">
        <v>11</v>
      </c>
      <c r="B17" s="102" t="s">
        <v>15</v>
      </c>
      <c r="C17" s="99">
        <v>2000000</v>
      </c>
      <c r="D17" s="100"/>
    </row>
    <row r="18" spans="1:4" s="95" customFormat="1" ht="21" customHeight="1">
      <c r="A18" s="101">
        <v>12</v>
      </c>
      <c r="B18" s="102" t="s">
        <v>163</v>
      </c>
      <c r="C18" s="99">
        <v>2000000</v>
      </c>
      <c r="D18" s="100"/>
    </row>
    <row r="19" spans="1:4" s="95" customFormat="1" ht="21" customHeight="1">
      <c r="A19" s="101">
        <v>13</v>
      </c>
      <c r="B19" s="103" t="s">
        <v>17</v>
      </c>
      <c r="C19" s="99">
        <v>2000000</v>
      </c>
      <c r="D19" s="104"/>
    </row>
    <row r="20" spans="1:4" s="95" customFormat="1" ht="21" customHeight="1">
      <c r="A20" s="105">
        <f>COUNT(A7:A19)</f>
        <v>13</v>
      </c>
      <c r="B20" s="106" t="s">
        <v>18</v>
      </c>
      <c r="C20" s="107">
        <f>SUM(C7:C19)</f>
        <v>26000000</v>
      </c>
      <c r="D20" s="108"/>
    </row>
    <row r="21" spans="1:4" s="109" customFormat="1" ht="21" customHeight="1">
      <c r="A21" s="105" t="s">
        <v>19</v>
      </c>
      <c r="B21" s="230" t="s">
        <v>20</v>
      </c>
      <c r="C21" s="230"/>
      <c r="D21" s="231"/>
    </row>
    <row r="22" spans="1:4" s="95" customFormat="1" ht="21" customHeight="1">
      <c r="A22" s="97">
        <v>1</v>
      </c>
      <c r="B22" s="98" t="s">
        <v>21</v>
      </c>
      <c r="C22" s="99">
        <v>2000000</v>
      </c>
      <c r="D22" s="100"/>
    </row>
    <row r="23" spans="1:4" s="95" customFormat="1" ht="21" customHeight="1">
      <c r="A23" s="101">
        <v>2</v>
      </c>
      <c r="B23" s="102" t="s">
        <v>22</v>
      </c>
      <c r="C23" s="99">
        <v>2000000</v>
      </c>
      <c r="D23" s="100"/>
    </row>
    <row r="24" spans="1:4" s="95" customFormat="1" ht="21" customHeight="1">
      <c r="A24" s="101">
        <v>3</v>
      </c>
      <c r="B24" s="102" t="s">
        <v>175</v>
      </c>
      <c r="C24" s="99">
        <v>2000000</v>
      </c>
      <c r="D24" s="100"/>
    </row>
    <row r="25" spans="1:4" s="95" customFormat="1" ht="21" customHeight="1">
      <c r="A25" s="101">
        <v>4</v>
      </c>
      <c r="B25" s="102" t="s">
        <v>24</v>
      </c>
      <c r="C25" s="99">
        <v>2000000</v>
      </c>
      <c r="D25" s="100"/>
    </row>
    <row r="26" spans="1:4" s="95" customFormat="1" ht="21" customHeight="1">
      <c r="A26" s="101">
        <v>5</v>
      </c>
      <c r="B26" s="102" t="s">
        <v>25</v>
      </c>
      <c r="C26" s="99">
        <v>2000000</v>
      </c>
      <c r="D26" s="100"/>
    </row>
    <row r="27" spans="1:4" s="95" customFormat="1" ht="21" customHeight="1">
      <c r="A27" s="101">
        <v>6</v>
      </c>
      <c r="B27" s="103" t="s">
        <v>27</v>
      </c>
      <c r="C27" s="99">
        <v>2000000</v>
      </c>
      <c r="D27" s="110"/>
    </row>
    <row r="28" spans="1:4" s="95" customFormat="1" ht="21" customHeight="1">
      <c r="A28" s="105">
        <f>COUNT(A22:A27)</f>
        <v>6</v>
      </c>
      <c r="B28" s="106" t="s">
        <v>18</v>
      </c>
      <c r="C28" s="111">
        <f>SUM(C22:C27)</f>
        <v>12000000</v>
      </c>
      <c r="D28" s="112"/>
    </row>
    <row r="29" spans="1:4" s="109" customFormat="1" ht="21" customHeight="1">
      <c r="A29" s="105" t="s">
        <v>28</v>
      </c>
      <c r="B29" s="230" t="s">
        <v>170</v>
      </c>
      <c r="C29" s="230"/>
      <c r="D29" s="231"/>
    </row>
    <row r="30" spans="1:4" s="95" customFormat="1" ht="21" customHeight="1">
      <c r="A30" s="97">
        <v>1</v>
      </c>
      <c r="B30" s="98" t="s">
        <v>29</v>
      </c>
      <c r="C30" s="99">
        <v>2000000</v>
      </c>
      <c r="D30" s="100"/>
    </row>
    <row r="31" spans="1:4" s="95" customFormat="1" ht="21" customHeight="1">
      <c r="A31" s="101">
        <v>2</v>
      </c>
      <c r="B31" s="102" t="s">
        <v>30</v>
      </c>
      <c r="C31" s="99">
        <v>2000000</v>
      </c>
      <c r="D31" s="113"/>
    </row>
    <row r="32" spans="1:4" s="95" customFormat="1" ht="21" customHeight="1">
      <c r="A32" s="101">
        <v>3</v>
      </c>
      <c r="B32" s="102" t="s">
        <v>106</v>
      </c>
      <c r="C32" s="99">
        <v>2000000</v>
      </c>
      <c r="D32" s="118"/>
    </row>
    <row r="33" spans="1:4" s="95" customFormat="1" ht="21" customHeight="1">
      <c r="A33" s="101">
        <v>4</v>
      </c>
      <c r="B33" s="102" t="s">
        <v>65</v>
      </c>
      <c r="C33" s="99">
        <v>2000000</v>
      </c>
      <c r="D33" s="100"/>
    </row>
    <row r="34" spans="1:4" s="95" customFormat="1" ht="21" customHeight="1">
      <c r="A34" s="101">
        <v>5</v>
      </c>
      <c r="B34" s="102" t="s">
        <v>67</v>
      </c>
      <c r="C34" s="99">
        <v>2000000</v>
      </c>
      <c r="D34" s="100"/>
    </row>
    <row r="35" spans="1:4" s="95" customFormat="1" ht="21" customHeight="1">
      <c r="A35" s="101">
        <v>6</v>
      </c>
      <c r="B35" s="102" t="s">
        <v>26</v>
      </c>
      <c r="C35" s="99">
        <v>2000000</v>
      </c>
      <c r="D35" s="100"/>
    </row>
    <row r="36" spans="1:4" s="95" customFormat="1" ht="21" customHeight="1">
      <c r="A36" s="101">
        <v>7</v>
      </c>
      <c r="B36" s="103" t="s">
        <v>32</v>
      </c>
      <c r="C36" s="99">
        <v>2000000</v>
      </c>
      <c r="D36" s="110"/>
    </row>
    <row r="37" spans="1:4" s="95" customFormat="1" ht="21" customHeight="1">
      <c r="A37" s="105">
        <f>COUNT(A30:A36)</f>
        <v>7</v>
      </c>
      <c r="B37" s="106" t="s">
        <v>18</v>
      </c>
      <c r="C37" s="111">
        <f>SUM(C30:C36)</f>
        <v>14000000</v>
      </c>
      <c r="D37" s="112"/>
    </row>
    <row r="38" spans="1:4" s="95" customFormat="1" ht="21" customHeight="1">
      <c r="A38" s="105" t="s">
        <v>33</v>
      </c>
      <c r="B38" s="230" t="s">
        <v>34</v>
      </c>
      <c r="C38" s="230"/>
      <c r="D38" s="231"/>
    </row>
    <row r="39" spans="1:4" s="95" customFormat="1" ht="21" customHeight="1">
      <c r="A39" s="101">
        <v>1</v>
      </c>
      <c r="B39" s="102" t="s">
        <v>35</v>
      </c>
      <c r="C39" s="99">
        <v>2000000</v>
      </c>
      <c r="D39" s="100"/>
    </row>
    <row r="40" spans="1:4" s="95" customFormat="1" ht="21" customHeight="1">
      <c r="A40" s="101">
        <v>2</v>
      </c>
      <c r="B40" s="102" t="s">
        <v>36</v>
      </c>
      <c r="C40" s="99">
        <v>2000000</v>
      </c>
      <c r="D40" s="100"/>
    </row>
    <row r="41" spans="1:4" s="95" customFormat="1" ht="21" customHeight="1">
      <c r="A41" s="101">
        <v>3</v>
      </c>
      <c r="B41" s="102" t="s">
        <v>37</v>
      </c>
      <c r="C41" s="99">
        <v>2000000</v>
      </c>
      <c r="D41" s="110"/>
    </row>
    <row r="42" spans="1:4" s="95" customFormat="1" ht="21" customHeight="1">
      <c r="A42" s="101">
        <v>4</v>
      </c>
      <c r="B42" s="102" t="s">
        <v>38</v>
      </c>
      <c r="C42" s="99">
        <v>2000000</v>
      </c>
      <c r="D42" s="118"/>
    </row>
    <row r="43" spans="1:4" s="95" customFormat="1" ht="21" customHeight="1">
      <c r="A43" s="101">
        <v>5</v>
      </c>
      <c r="B43" s="102" t="s">
        <v>39</v>
      </c>
      <c r="C43" s="99">
        <v>2000000</v>
      </c>
      <c r="D43" s="100"/>
    </row>
    <row r="44" spans="1:4" s="95" customFormat="1" ht="21" customHeight="1">
      <c r="A44" s="101">
        <v>6</v>
      </c>
      <c r="B44" s="102" t="s">
        <v>40</v>
      </c>
      <c r="C44" s="99">
        <v>2000000</v>
      </c>
      <c r="D44" s="100"/>
    </row>
    <row r="45" spans="1:4" s="95" customFormat="1" ht="21" customHeight="1">
      <c r="A45" s="101">
        <v>7</v>
      </c>
      <c r="B45" s="102" t="s">
        <v>41</v>
      </c>
      <c r="C45" s="99">
        <v>2000000</v>
      </c>
      <c r="D45" s="100"/>
    </row>
    <row r="46" spans="1:4" s="95" customFormat="1" ht="21" customHeight="1">
      <c r="A46" s="101">
        <v>8</v>
      </c>
      <c r="B46" s="102" t="s">
        <v>42</v>
      </c>
      <c r="C46" s="99">
        <v>2000000</v>
      </c>
      <c r="D46" s="100"/>
    </row>
    <row r="47" spans="1:4" s="95" customFormat="1" ht="21" customHeight="1">
      <c r="A47" s="101">
        <v>9</v>
      </c>
      <c r="B47" s="102" t="s">
        <v>43</v>
      </c>
      <c r="C47" s="99">
        <v>2000000</v>
      </c>
      <c r="D47" s="100"/>
    </row>
    <row r="48" spans="1:4" s="95" customFormat="1" ht="21" customHeight="1">
      <c r="A48" s="101">
        <v>10</v>
      </c>
      <c r="B48" s="103" t="s">
        <v>44</v>
      </c>
      <c r="C48" s="99">
        <v>2000000</v>
      </c>
      <c r="D48" s="110"/>
    </row>
    <row r="49" spans="1:4" s="95" customFormat="1" ht="21" customHeight="1">
      <c r="A49" s="105">
        <f>COUNT(A39:A48)</f>
        <v>10</v>
      </c>
      <c r="B49" s="106" t="s">
        <v>18</v>
      </c>
      <c r="C49" s="107">
        <f>SUM(C39:C48)</f>
        <v>20000000</v>
      </c>
      <c r="D49" s="112"/>
    </row>
    <row r="50" spans="1:4" s="95" customFormat="1" ht="21" customHeight="1">
      <c r="A50" s="105" t="s">
        <v>45</v>
      </c>
      <c r="B50" s="230" t="s">
        <v>155</v>
      </c>
      <c r="C50" s="230"/>
      <c r="D50" s="231"/>
    </row>
    <row r="51" spans="1:4" s="95" customFormat="1" ht="21" customHeight="1">
      <c r="A51" s="97">
        <v>1</v>
      </c>
      <c r="B51" s="98" t="s">
        <v>49</v>
      </c>
      <c r="C51" s="99">
        <v>2000000</v>
      </c>
      <c r="D51" s="100"/>
    </row>
    <row r="52" spans="1:4" s="95" customFormat="1" ht="21" customHeight="1">
      <c r="A52" s="101">
        <v>2</v>
      </c>
      <c r="B52" s="102" t="s">
        <v>100</v>
      </c>
      <c r="C52" s="99">
        <v>2000000</v>
      </c>
      <c r="D52" s="114"/>
    </row>
    <row r="53" spans="1:4" s="95" customFormat="1" ht="21" customHeight="1">
      <c r="A53" s="101">
        <v>3</v>
      </c>
      <c r="B53" s="102" t="s">
        <v>88</v>
      </c>
      <c r="C53" s="99">
        <v>2000000</v>
      </c>
      <c r="D53" s="100"/>
    </row>
    <row r="54" spans="1:4" s="95" customFormat="1" ht="21" customHeight="1">
      <c r="A54" s="101">
        <v>4</v>
      </c>
      <c r="B54" s="102" t="s">
        <v>92</v>
      </c>
      <c r="C54" s="99">
        <v>2000000</v>
      </c>
      <c r="D54" s="100"/>
    </row>
    <row r="55" spans="1:4" s="95" customFormat="1" ht="21" customHeight="1">
      <c r="A55" s="101">
        <v>5</v>
      </c>
      <c r="B55" s="102" t="s">
        <v>93</v>
      </c>
      <c r="C55" s="99">
        <v>2000000</v>
      </c>
      <c r="D55" s="100"/>
    </row>
    <row r="56" spans="1:4" s="95" customFormat="1" ht="21" customHeight="1">
      <c r="A56" s="101">
        <v>6</v>
      </c>
      <c r="B56" s="102" t="s">
        <v>91</v>
      </c>
      <c r="C56" s="99">
        <v>2000000</v>
      </c>
      <c r="D56" s="100"/>
    </row>
    <row r="57" spans="1:4" s="95" customFormat="1" ht="21" customHeight="1">
      <c r="A57" s="101">
        <v>7</v>
      </c>
      <c r="B57" s="102" t="s">
        <v>89</v>
      </c>
      <c r="C57" s="99">
        <v>2000000</v>
      </c>
      <c r="D57" s="100"/>
    </row>
    <row r="58" spans="1:4" s="95" customFormat="1" ht="21" customHeight="1">
      <c r="A58" s="101">
        <v>8</v>
      </c>
      <c r="B58" s="102" t="s">
        <v>161</v>
      </c>
      <c r="C58" s="99">
        <v>2000000</v>
      </c>
      <c r="D58" s="207"/>
    </row>
    <row r="59" spans="1:4" s="95" customFormat="1" ht="21" customHeight="1">
      <c r="A59" s="101">
        <v>9</v>
      </c>
      <c r="B59" s="103" t="s">
        <v>94</v>
      </c>
      <c r="C59" s="99">
        <v>2000000</v>
      </c>
      <c r="D59" s="174"/>
    </row>
    <row r="60" spans="1:4" s="95" customFormat="1" ht="21" customHeight="1">
      <c r="A60" s="105">
        <f>COUNT(A51:A59)</f>
        <v>9</v>
      </c>
      <c r="B60" s="106" t="s">
        <v>154</v>
      </c>
      <c r="C60" s="115">
        <f>SUM(C51:C59)</f>
        <v>18000000</v>
      </c>
      <c r="D60" s="116"/>
    </row>
    <row r="61" spans="1:4" s="95" customFormat="1" ht="21" customHeight="1">
      <c r="A61" s="105" t="s">
        <v>60</v>
      </c>
      <c r="B61" s="230" t="s">
        <v>156</v>
      </c>
      <c r="C61" s="230"/>
      <c r="D61" s="231"/>
    </row>
    <row r="62" spans="1:4" s="95" customFormat="1" ht="21" customHeight="1">
      <c r="A62" s="97">
        <v>1</v>
      </c>
      <c r="B62" s="98" t="s">
        <v>46</v>
      </c>
      <c r="C62" s="99">
        <v>2000000</v>
      </c>
      <c r="D62" s="100"/>
    </row>
    <row r="63" spans="1:4" s="95" customFormat="1" ht="21" customHeight="1">
      <c r="A63" s="101">
        <v>2</v>
      </c>
      <c r="B63" s="102" t="s">
        <v>47</v>
      </c>
      <c r="C63" s="99">
        <v>2000000</v>
      </c>
      <c r="D63" s="100"/>
    </row>
    <row r="64" spans="1:4" s="95" customFormat="1" ht="21" customHeight="1">
      <c r="A64" s="101">
        <v>3</v>
      </c>
      <c r="B64" s="102" t="s">
        <v>59</v>
      </c>
      <c r="C64" s="99">
        <v>2000000</v>
      </c>
      <c r="D64" s="100"/>
    </row>
    <row r="65" spans="1:4" s="95" customFormat="1" ht="21" customHeight="1">
      <c r="A65" s="101">
        <v>4</v>
      </c>
      <c r="B65" s="102" t="s">
        <v>50</v>
      </c>
      <c r="C65" s="99">
        <v>2000000</v>
      </c>
      <c r="D65" s="100"/>
    </row>
    <row r="66" spans="1:4" s="95" customFormat="1" ht="21" customHeight="1">
      <c r="A66" s="101">
        <v>5</v>
      </c>
      <c r="B66" s="102" t="s">
        <v>51</v>
      </c>
      <c r="C66" s="99">
        <v>2000000</v>
      </c>
      <c r="D66" s="100"/>
    </row>
    <row r="67" spans="1:4" s="95" customFormat="1" ht="21" customHeight="1">
      <c r="A67" s="101">
        <v>6</v>
      </c>
      <c r="B67" s="102" t="s">
        <v>43</v>
      </c>
      <c r="C67" s="99">
        <v>2000000</v>
      </c>
      <c r="D67" s="100"/>
    </row>
    <row r="68" spans="1:4" s="95" customFormat="1" ht="21" customHeight="1">
      <c r="A68" s="101">
        <v>7</v>
      </c>
      <c r="B68" s="102" t="s">
        <v>56</v>
      </c>
      <c r="C68" s="99">
        <v>2000000</v>
      </c>
      <c r="D68" s="117"/>
    </row>
    <row r="69" spans="1:4" s="95" customFormat="1" ht="21" customHeight="1">
      <c r="A69" s="101">
        <v>8</v>
      </c>
      <c r="B69" s="102" t="s">
        <v>57</v>
      </c>
      <c r="C69" s="99">
        <v>2000000</v>
      </c>
      <c r="D69" s="118"/>
    </row>
    <row r="70" spans="1:4" s="95" customFormat="1" ht="21" customHeight="1">
      <c r="A70" s="101">
        <v>9</v>
      </c>
      <c r="B70" s="183" t="s">
        <v>323</v>
      </c>
      <c r="C70" s="99">
        <v>1000000</v>
      </c>
      <c r="D70" s="100" t="s">
        <v>489</v>
      </c>
    </row>
    <row r="71" spans="1:4" s="95" customFormat="1" ht="21" customHeight="1">
      <c r="A71" s="101">
        <v>10</v>
      </c>
      <c r="B71" s="102" t="s">
        <v>160</v>
      </c>
      <c r="C71" s="99">
        <v>2000000</v>
      </c>
      <c r="D71" s="100"/>
    </row>
    <row r="72" spans="1:4" s="95" customFormat="1" ht="21" customHeight="1">
      <c r="A72" s="105">
        <f>COUNT(A62:A71)</f>
        <v>10</v>
      </c>
      <c r="B72" s="106" t="s">
        <v>154</v>
      </c>
      <c r="C72" s="115">
        <f>SUM(C62:C71)</f>
        <v>19000000</v>
      </c>
      <c r="D72" s="116"/>
    </row>
    <row r="73" spans="1:4" s="95" customFormat="1" ht="21" customHeight="1">
      <c r="A73" s="105" t="s">
        <v>71</v>
      </c>
      <c r="B73" s="230" t="s">
        <v>157</v>
      </c>
      <c r="C73" s="230"/>
      <c r="D73" s="231"/>
    </row>
    <row r="74" spans="1:4" s="95" customFormat="1" ht="21" customHeight="1">
      <c r="A74" s="101">
        <v>1</v>
      </c>
      <c r="B74" s="102" t="s">
        <v>52</v>
      </c>
      <c r="C74" s="99">
        <v>2000000</v>
      </c>
      <c r="D74" s="100"/>
    </row>
    <row r="75" spans="1:4" s="95" customFormat="1" ht="21" customHeight="1">
      <c r="A75" s="101">
        <v>2</v>
      </c>
      <c r="B75" s="102" t="s">
        <v>53</v>
      </c>
      <c r="C75" s="99">
        <v>2000000</v>
      </c>
      <c r="D75" s="100"/>
    </row>
    <row r="76" spans="1:4" s="95" customFormat="1" ht="21" customHeight="1">
      <c r="A76" s="101">
        <v>3</v>
      </c>
      <c r="B76" s="102" t="s">
        <v>54</v>
      </c>
      <c r="C76" s="99">
        <v>2000000</v>
      </c>
      <c r="D76" s="100"/>
    </row>
    <row r="77" spans="1:4" s="95" customFormat="1" ht="21" customHeight="1">
      <c r="A77" s="101">
        <v>4</v>
      </c>
      <c r="B77" s="102" t="s">
        <v>166</v>
      </c>
      <c r="C77" s="99">
        <v>2000000</v>
      </c>
      <c r="D77" s="100"/>
    </row>
    <row r="78" spans="1:4" s="95" customFormat="1" ht="21" customHeight="1">
      <c r="A78" s="101">
        <v>5</v>
      </c>
      <c r="B78" s="102" t="s">
        <v>55</v>
      </c>
      <c r="C78" s="99">
        <v>2000000</v>
      </c>
      <c r="D78" s="100"/>
    </row>
    <row r="79" spans="1:4" s="95" customFormat="1" ht="21" customHeight="1">
      <c r="A79" s="101">
        <v>6</v>
      </c>
      <c r="B79" s="102" t="s">
        <v>172</v>
      </c>
      <c r="C79" s="99">
        <v>2000000</v>
      </c>
      <c r="D79" s="100"/>
    </row>
    <row r="80" spans="1:4" s="95" customFormat="1" ht="21" customHeight="1">
      <c r="A80" s="101">
        <v>7</v>
      </c>
      <c r="B80" s="103" t="s">
        <v>58</v>
      </c>
      <c r="C80" s="99">
        <v>2000000</v>
      </c>
      <c r="D80" s="100"/>
    </row>
    <row r="81" spans="1:4" s="95" customFormat="1" ht="21" customHeight="1">
      <c r="A81" s="119">
        <f>COUNT(A74:A80)</f>
        <v>7</v>
      </c>
      <c r="B81" s="106" t="s">
        <v>18</v>
      </c>
      <c r="C81" s="115">
        <f>SUM(C74:C80)</f>
        <v>14000000</v>
      </c>
      <c r="D81" s="116"/>
    </row>
    <row r="82" spans="1:4" s="95" customFormat="1" ht="21" customHeight="1">
      <c r="A82" s="105" t="s">
        <v>82</v>
      </c>
      <c r="B82" s="230" t="s">
        <v>61</v>
      </c>
      <c r="C82" s="230"/>
      <c r="D82" s="231"/>
    </row>
    <row r="83" spans="1:4" s="95" customFormat="1" ht="21" customHeight="1">
      <c r="A83" s="97">
        <v>1</v>
      </c>
      <c r="B83" s="98" t="s">
        <v>62</v>
      </c>
      <c r="C83" s="99">
        <v>2000000</v>
      </c>
      <c r="D83" s="100"/>
    </row>
    <row r="84" spans="1:4" s="95" customFormat="1" ht="21" customHeight="1">
      <c r="A84" s="101">
        <v>2</v>
      </c>
      <c r="B84" s="102" t="s">
        <v>63</v>
      </c>
      <c r="C84" s="99">
        <v>2000000</v>
      </c>
      <c r="D84" s="100"/>
    </row>
    <row r="85" spans="1:4" s="95" customFormat="1" ht="21" customHeight="1">
      <c r="A85" s="101">
        <v>3</v>
      </c>
      <c r="B85" s="102" t="s">
        <v>64</v>
      </c>
      <c r="C85" s="99">
        <v>2000000</v>
      </c>
      <c r="D85" s="100"/>
    </row>
    <row r="86" spans="1:4" s="95" customFormat="1" ht="21" customHeight="1">
      <c r="A86" s="101">
        <v>4</v>
      </c>
      <c r="B86" s="102" t="s">
        <v>66</v>
      </c>
      <c r="C86" s="99">
        <v>2000000</v>
      </c>
      <c r="D86" s="120"/>
    </row>
    <row r="87" spans="1:4" s="95" customFormat="1" ht="21" customHeight="1">
      <c r="A87" s="101">
        <v>5</v>
      </c>
      <c r="B87" s="102" t="s">
        <v>68</v>
      </c>
      <c r="C87" s="99">
        <v>2000000</v>
      </c>
      <c r="D87" s="100"/>
    </row>
    <row r="88" spans="1:4" s="95" customFormat="1" ht="21" customHeight="1">
      <c r="A88" s="101">
        <v>6</v>
      </c>
      <c r="B88" s="102" t="s">
        <v>69</v>
      </c>
      <c r="C88" s="99">
        <v>2000000</v>
      </c>
      <c r="D88" s="100"/>
    </row>
    <row r="89" spans="1:4" s="95" customFormat="1" ht="21" customHeight="1">
      <c r="A89" s="101">
        <v>7</v>
      </c>
      <c r="B89" s="103" t="s">
        <v>70</v>
      </c>
      <c r="C89" s="99">
        <v>2000000</v>
      </c>
      <c r="D89" s="110"/>
    </row>
    <row r="90" spans="1:4" s="95" customFormat="1" ht="21" customHeight="1">
      <c r="A90" s="105">
        <f>COUNT(A83:A89)</f>
        <v>7</v>
      </c>
      <c r="B90" s="106" t="s">
        <v>18</v>
      </c>
      <c r="C90" s="111">
        <f>SUM(C83:C89)</f>
        <v>14000000</v>
      </c>
      <c r="D90" s="112"/>
    </row>
    <row r="91" spans="1:4" s="95" customFormat="1" ht="21" customHeight="1">
      <c r="A91" s="105" t="s">
        <v>101</v>
      </c>
      <c r="B91" s="230" t="s">
        <v>72</v>
      </c>
      <c r="C91" s="230"/>
      <c r="D91" s="231"/>
    </row>
    <row r="92" spans="1:4" s="95" customFormat="1" ht="21" customHeight="1">
      <c r="A92" s="97">
        <v>1</v>
      </c>
      <c r="B92" s="98" t="s">
        <v>74</v>
      </c>
      <c r="C92" s="99">
        <v>2000000</v>
      </c>
      <c r="D92" s="100"/>
    </row>
    <row r="93" spans="1:4" s="95" customFormat="1" ht="21" customHeight="1">
      <c r="A93" s="101">
        <v>2</v>
      </c>
      <c r="B93" s="102" t="s">
        <v>75</v>
      </c>
      <c r="C93" s="99">
        <v>2000000</v>
      </c>
      <c r="D93" s="100"/>
    </row>
    <row r="94" spans="1:4" s="95" customFormat="1" ht="21" customHeight="1">
      <c r="A94" s="101">
        <v>3</v>
      </c>
      <c r="B94" s="102" t="s">
        <v>76</v>
      </c>
      <c r="C94" s="99">
        <v>2000000</v>
      </c>
      <c r="D94" s="100"/>
    </row>
    <row r="95" spans="1:4" s="95" customFormat="1" ht="21" customHeight="1">
      <c r="A95" s="101">
        <v>4</v>
      </c>
      <c r="B95" s="102" t="s">
        <v>77</v>
      </c>
      <c r="C95" s="99">
        <v>2000000</v>
      </c>
      <c r="D95" s="100"/>
    </row>
    <row r="96" spans="1:4" s="95" customFormat="1" ht="21" customHeight="1">
      <c r="A96" s="101">
        <v>5</v>
      </c>
      <c r="B96" s="102" t="s">
        <v>78</v>
      </c>
      <c r="C96" s="99">
        <v>2000000</v>
      </c>
      <c r="D96" s="100"/>
    </row>
    <row r="97" spans="1:4" s="95" customFormat="1" ht="21" customHeight="1">
      <c r="A97" s="101">
        <v>6</v>
      </c>
      <c r="B97" s="102" t="s">
        <v>79</v>
      </c>
      <c r="C97" s="99">
        <v>2000000</v>
      </c>
      <c r="D97" s="100"/>
    </row>
    <row r="98" spans="1:4" s="95" customFormat="1" ht="21" customHeight="1">
      <c r="A98" s="101">
        <v>7</v>
      </c>
      <c r="B98" s="102" t="s">
        <v>80</v>
      </c>
      <c r="C98" s="99">
        <v>2000000</v>
      </c>
      <c r="D98" s="100"/>
    </row>
    <row r="99" spans="1:4" s="95" customFormat="1" ht="21" customHeight="1">
      <c r="A99" s="101">
        <v>8</v>
      </c>
      <c r="B99" s="102" t="s">
        <v>171</v>
      </c>
      <c r="C99" s="99">
        <v>2000000</v>
      </c>
      <c r="D99" s="100"/>
    </row>
    <row r="100" spans="1:4" s="95" customFormat="1" ht="21" customHeight="1">
      <c r="A100" s="101">
        <v>9</v>
      </c>
      <c r="B100" s="103" t="s">
        <v>81</v>
      </c>
      <c r="C100" s="99">
        <v>2000000</v>
      </c>
      <c r="D100" s="110"/>
    </row>
    <row r="101" spans="1:4" s="95" customFormat="1" ht="21" customHeight="1">
      <c r="A101" s="105">
        <f>COUNT(A92:A100)</f>
        <v>9</v>
      </c>
      <c r="B101" s="106" t="s">
        <v>18</v>
      </c>
      <c r="C101" s="121">
        <f>SUM(C92:C100)</f>
        <v>18000000</v>
      </c>
      <c r="D101" s="122"/>
    </row>
    <row r="102" spans="1:4" s="95" customFormat="1" ht="21" customHeight="1">
      <c r="A102" s="105" t="s">
        <v>110</v>
      </c>
      <c r="B102" s="230" t="s">
        <v>83</v>
      </c>
      <c r="C102" s="230"/>
      <c r="D102" s="231"/>
    </row>
    <row r="103" spans="1:4" s="95" customFormat="1" ht="21" customHeight="1">
      <c r="A103" s="97">
        <v>1</v>
      </c>
      <c r="B103" s="98" t="s">
        <v>84</v>
      </c>
      <c r="C103" s="99">
        <v>2000000</v>
      </c>
      <c r="D103" s="100"/>
    </row>
    <row r="104" spans="1:4" s="95" customFormat="1" ht="21" customHeight="1">
      <c r="A104" s="101">
        <v>2</v>
      </c>
      <c r="B104" s="102" t="s">
        <v>85</v>
      </c>
      <c r="C104" s="99">
        <v>2000000</v>
      </c>
      <c r="D104" s="100"/>
    </row>
    <row r="105" spans="1:4" s="95" customFormat="1" ht="21" customHeight="1">
      <c r="A105" s="101">
        <v>3</v>
      </c>
      <c r="B105" s="102" t="s">
        <v>176</v>
      </c>
      <c r="C105" s="99">
        <v>2000000</v>
      </c>
      <c r="D105" s="100"/>
    </row>
    <row r="106" spans="1:4" s="95" customFormat="1" ht="21" customHeight="1">
      <c r="A106" s="101">
        <v>4</v>
      </c>
      <c r="B106" s="102" t="s">
        <v>90</v>
      </c>
      <c r="C106" s="99">
        <v>2000000</v>
      </c>
      <c r="D106" s="100"/>
    </row>
    <row r="107" spans="1:4" s="95" customFormat="1" ht="21" customHeight="1">
      <c r="A107" s="101">
        <v>5</v>
      </c>
      <c r="B107" s="102" t="s">
        <v>96</v>
      </c>
      <c r="C107" s="99">
        <v>2000000</v>
      </c>
      <c r="D107" s="100"/>
    </row>
    <row r="108" spans="1:4" s="95" customFormat="1" ht="21" customHeight="1">
      <c r="A108" s="101">
        <v>6</v>
      </c>
      <c r="B108" s="102" t="s">
        <v>97</v>
      </c>
      <c r="C108" s="99">
        <v>2000000</v>
      </c>
      <c r="D108" s="100"/>
    </row>
    <row r="109" spans="1:4" s="95" customFormat="1" ht="21" customHeight="1">
      <c r="A109" s="101">
        <v>7</v>
      </c>
      <c r="B109" s="102" t="s">
        <v>98</v>
      </c>
      <c r="C109" s="99">
        <v>2000000</v>
      </c>
      <c r="D109" s="100"/>
    </row>
    <row r="110" spans="1:4" s="95" customFormat="1" ht="21" customHeight="1">
      <c r="A110" s="101">
        <v>8</v>
      </c>
      <c r="B110" s="102" t="s">
        <v>99</v>
      </c>
      <c r="C110" s="99">
        <v>2000000</v>
      </c>
      <c r="D110" s="100"/>
    </row>
    <row r="111" spans="1:4" s="95" customFormat="1" ht="21" customHeight="1">
      <c r="A111" s="101">
        <v>9</v>
      </c>
      <c r="B111" s="102" t="s">
        <v>68</v>
      </c>
      <c r="C111" s="99">
        <v>2000000</v>
      </c>
      <c r="D111" s="100"/>
    </row>
    <row r="112" spans="1:4" s="95" customFormat="1" ht="21" customHeight="1">
      <c r="A112" s="101">
        <v>10</v>
      </c>
      <c r="B112" s="102" t="s">
        <v>164</v>
      </c>
      <c r="C112" s="99">
        <v>2000000</v>
      </c>
      <c r="D112" s="110"/>
    </row>
    <row r="113" spans="1:4" s="95" customFormat="1" ht="21" customHeight="1">
      <c r="A113" s="101">
        <v>11</v>
      </c>
      <c r="B113" s="102" t="s">
        <v>165</v>
      </c>
      <c r="C113" s="99">
        <v>2000000</v>
      </c>
      <c r="D113" s="118"/>
    </row>
    <row r="114" spans="1:4" s="150" customFormat="1" ht="21" customHeight="1">
      <c r="A114" s="101">
        <v>12</v>
      </c>
      <c r="B114" s="147" t="s">
        <v>177</v>
      </c>
      <c r="C114" s="148">
        <v>1000000</v>
      </c>
      <c r="D114" s="208" t="s">
        <v>491</v>
      </c>
    </row>
    <row r="115" spans="1:4" s="95" customFormat="1" ht="21" customHeight="1">
      <c r="A115" s="101">
        <v>13</v>
      </c>
      <c r="B115" s="147" t="s">
        <v>320</v>
      </c>
      <c r="C115" s="148">
        <v>1000000</v>
      </c>
      <c r="D115" s="118" t="s">
        <v>489</v>
      </c>
    </row>
    <row r="116" spans="1:4" s="95" customFormat="1" ht="21" customHeight="1">
      <c r="A116" s="101">
        <v>14</v>
      </c>
      <c r="B116" s="103" t="s">
        <v>162</v>
      </c>
      <c r="C116" s="99">
        <v>2000000</v>
      </c>
      <c r="D116" s="174"/>
    </row>
    <row r="117" spans="1:4" s="95" customFormat="1" ht="21" customHeight="1">
      <c r="A117" s="105">
        <f>COUNT(A103:A116)</f>
        <v>14</v>
      </c>
      <c r="B117" s="106" t="s">
        <v>18</v>
      </c>
      <c r="C117" s="111">
        <f>SUM(C103:C116)</f>
        <v>26000000</v>
      </c>
      <c r="D117" s="112"/>
    </row>
    <row r="118" spans="1:4" s="95" customFormat="1" ht="21" customHeight="1">
      <c r="A118" s="105" t="s">
        <v>119</v>
      </c>
      <c r="B118" s="230" t="s">
        <v>102</v>
      </c>
      <c r="C118" s="230"/>
      <c r="D118" s="231"/>
    </row>
    <row r="119" spans="1:4" s="95" customFormat="1" ht="21" customHeight="1">
      <c r="A119" s="97">
        <v>1</v>
      </c>
      <c r="B119" s="98" t="s">
        <v>103</v>
      </c>
      <c r="C119" s="99">
        <v>2000000</v>
      </c>
      <c r="D119" s="100"/>
    </row>
    <row r="120" spans="1:4" s="95" customFormat="1" ht="21" customHeight="1">
      <c r="A120" s="101">
        <v>2</v>
      </c>
      <c r="B120" s="102" t="s">
        <v>104</v>
      </c>
      <c r="C120" s="99">
        <v>2000000</v>
      </c>
      <c r="D120" s="100"/>
    </row>
    <row r="121" spans="1:4" s="95" customFormat="1" ht="21" customHeight="1">
      <c r="A121" s="101">
        <v>3</v>
      </c>
      <c r="B121" s="102" t="s">
        <v>105</v>
      </c>
      <c r="C121" s="99">
        <v>2000000</v>
      </c>
      <c r="D121" s="100"/>
    </row>
    <row r="122" spans="1:4" s="95" customFormat="1" ht="21" customHeight="1">
      <c r="A122" s="101">
        <v>4</v>
      </c>
      <c r="B122" s="102" t="s">
        <v>107</v>
      </c>
      <c r="C122" s="99">
        <v>2000000</v>
      </c>
      <c r="D122" s="100"/>
    </row>
    <row r="123" spans="1:4" s="95" customFormat="1" ht="21" customHeight="1">
      <c r="A123" s="101">
        <v>5</v>
      </c>
      <c r="B123" s="102" t="s">
        <v>108</v>
      </c>
      <c r="C123" s="99">
        <v>2000000</v>
      </c>
      <c r="D123" s="100"/>
    </row>
    <row r="124" spans="1:4" s="95" customFormat="1" ht="21" customHeight="1">
      <c r="A124" s="101">
        <v>6</v>
      </c>
      <c r="B124" s="102" t="s">
        <v>73</v>
      </c>
      <c r="C124" s="99">
        <v>2000000</v>
      </c>
      <c r="D124" s="100"/>
    </row>
    <row r="125" spans="1:4" s="95" customFormat="1" ht="21" customHeight="1">
      <c r="A125" s="101">
        <v>7</v>
      </c>
      <c r="B125" s="102" t="s">
        <v>173</v>
      </c>
      <c r="C125" s="99">
        <v>2000000</v>
      </c>
      <c r="D125" s="100"/>
    </row>
    <row r="126" spans="1:4" s="95" customFormat="1" ht="21" customHeight="1">
      <c r="A126" s="101">
        <v>8</v>
      </c>
      <c r="B126" s="102" t="s">
        <v>95</v>
      </c>
      <c r="C126" s="99">
        <v>2000000</v>
      </c>
      <c r="D126" s="100"/>
    </row>
    <row r="127" spans="1:4" s="95" customFormat="1" ht="21" customHeight="1">
      <c r="A127" s="101">
        <v>9</v>
      </c>
      <c r="B127" s="103" t="s">
        <v>109</v>
      </c>
      <c r="C127" s="99">
        <v>2000000</v>
      </c>
      <c r="D127" s="110"/>
    </row>
    <row r="128" spans="1:4" s="95" customFormat="1" ht="21" customHeight="1">
      <c r="A128" s="105">
        <f>COUNT(A119:A127)</f>
        <v>9</v>
      </c>
      <c r="B128" s="106" t="s">
        <v>18</v>
      </c>
      <c r="C128" s="121">
        <f>SUM(C119:C127)</f>
        <v>18000000</v>
      </c>
      <c r="D128" s="122"/>
    </row>
    <row r="129" spans="1:4" s="95" customFormat="1" ht="21" customHeight="1">
      <c r="A129" s="105" t="s">
        <v>128</v>
      </c>
      <c r="B129" s="230" t="s">
        <v>111</v>
      </c>
      <c r="C129" s="230"/>
      <c r="D129" s="231"/>
    </row>
    <row r="130" spans="1:4" s="95" customFormat="1" ht="21" customHeight="1">
      <c r="A130" s="97">
        <v>1</v>
      </c>
      <c r="B130" s="98" t="s">
        <v>86</v>
      </c>
      <c r="C130" s="99">
        <v>2000000</v>
      </c>
      <c r="D130" s="100"/>
    </row>
    <row r="131" spans="1:4" s="95" customFormat="1" ht="21" customHeight="1">
      <c r="A131" s="101">
        <v>2</v>
      </c>
      <c r="B131" s="102" t="s">
        <v>113</v>
      </c>
      <c r="C131" s="99">
        <v>2000000</v>
      </c>
      <c r="D131" s="100"/>
    </row>
    <row r="132" spans="1:4" s="95" customFormat="1" ht="21" customHeight="1">
      <c r="A132" s="97">
        <v>3</v>
      </c>
      <c r="B132" s="102" t="s">
        <v>114</v>
      </c>
      <c r="C132" s="99">
        <v>2000000</v>
      </c>
      <c r="D132" s="100"/>
    </row>
    <row r="133" spans="1:4" s="95" customFormat="1" ht="21" customHeight="1">
      <c r="A133" s="101">
        <v>4</v>
      </c>
      <c r="B133" s="102" t="s">
        <v>116</v>
      </c>
      <c r="C133" s="99">
        <v>2000000</v>
      </c>
      <c r="D133" s="100"/>
    </row>
    <row r="134" spans="1:4" s="95" customFormat="1" ht="21" customHeight="1">
      <c r="A134" s="97">
        <v>5</v>
      </c>
      <c r="B134" s="102" t="s">
        <v>117</v>
      </c>
      <c r="C134" s="99">
        <v>2000000</v>
      </c>
      <c r="D134" s="100"/>
    </row>
    <row r="135" spans="1:4" s="95" customFormat="1" ht="21" customHeight="1">
      <c r="A135" s="101">
        <v>6</v>
      </c>
      <c r="B135" s="102" t="s">
        <v>169</v>
      </c>
      <c r="C135" s="99">
        <v>2000000</v>
      </c>
      <c r="D135" s="100"/>
    </row>
    <row r="136" spans="1:4" s="95" customFormat="1" ht="21" customHeight="1">
      <c r="A136" s="97">
        <v>7</v>
      </c>
      <c r="B136" s="102" t="s">
        <v>115</v>
      </c>
      <c r="C136" s="99">
        <v>2000000</v>
      </c>
      <c r="D136" s="100"/>
    </row>
    <row r="137" spans="1:4" s="95" customFormat="1" ht="21" customHeight="1">
      <c r="A137" s="101">
        <v>8</v>
      </c>
      <c r="B137" s="147" t="s">
        <v>321</v>
      </c>
      <c r="C137" s="99">
        <v>1000000</v>
      </c>
      <c r="D137" s="110" t="s">
        <v>490</v>
      </c>
    </row>
    <row r="138" spans="1:4" s="95" customFormat="1" ht="21" customHeight="1">
      <c r="A138" s="97">
        <v>9</v>
      </c>
      <c r="B138" s="103" t="s">
        <v>118</v>
      </c>
      <c r="C138" s="99">
        <v>2000000</v>
      </c>
      <c r="D138" s="174"/>
    </row>
    <row r="139" spans="1:4" s="95" customFormat="1" ht="21" customHeight="1">
      <c r="A139" s="105">
        <f>COUNT(A130:A138)</f>
        <v>9</v>
      </c>
      <c r="B139" s="106" t="s">
        <v>18</v>
      </c>
      <c r="C139" s="111">
        <f>SUM(C130:C138)</f>
        <v>17000000</v>
      </c>
      <c r="D139" s="112"/>
    </row>
    <row r="140" spans="1:4" s="95" customFormat="1" ht="21" customHeight="1">
      <c r="A140" s="105" t="s">
        <v>493</v>
      </c>
      <c r="B140" s="230" t="s">
        <v>120</v>
      </c>
      <c r="C140" s="230"/>
      <c r="D140" s="231"/>
    </row>
    <row r="141" spans="1:4" s="95" customFormat="1" ht="21" customHeight="1">
      <c r="A141" s="97">
        <v>1</v>
      </c>
      <c r="B141" s="98" t="s">
        <v>121</v>
      </c>
      <c r="C141" s="99">
        <v>2000000</v>
      </c>
      <c r="D141" s="100"/>
    </row>
    <row r="142" spans="1:4" s="95" customFormat="1" ht="21" customHeight="1">
      <c r="A142" s="101">
        <v>2</v>
      </c>
      <c r="B142" s="102" t="s">
        <v>31</v>
      </c>
      <c r="C142" s="99">
        <v>2000000</v>
      </c>
      <c r="D142" s="100"/>
    </row>
    <row r="143" spans="1:4" s="95" customFormat="1" ht="21" customHeight="1">
      <c r="A143" s="101">
        <v>3</v>
      </c>
      <c r="B143" s="102" t="s">
        <v>122</v>
      </c>
      <c r="C143" s="99">
        <v>2000000</v>
      </c>
      <c r="D143" s="100"/>
    </row>
    <row r="144" spans="1:4" s="95" customFormat="1" ht="21" customHeight="1">
      <c r="A144" s="101">
        <v>4</v>
      </c>
      <c r="B144" s="102" t="s">
        <v>123</v>
      </c>
      <c r="C144" s="99">
        <v>2000000</v>
      </c>
      <c r="D144" s="100"/>
    </row>
    <row r="145" spans="1:4" s="95" customFormat="1" ht="21" customHeight="1">
      <c r="A145" s="101">
        <v>5</v>
      </c>
      <c r="B145" s="102" t="s">
        <v>124</v>
      </c>
      <c r="C145" s="99">
        <v>2000000</v>
      </c>
      <c r="D145" s="100"/>
    </row>
    <row r="146" spans="1:4" s="95" customFormat="1" ht="21" customHeight="1">
      <c r="A146" s="101">
        <v>6</v>
      </c>
      <c r="B146" s="102" t="s">
        <v>125</v>
      </c>
      <c r="C146" s="99">
        <v>2000000</v>
      </c>
      <c r="D146" s="100"/>
    </row>
    <row r="147" spans="1:4" s="125" customFormat="1" ht="21" customHeight="1">
      <c r="A147" s="101">
        <v>7</v>
      </c>
      <c r="B147" s="124" t="s">
        <v>126</v>
      </c>
      <c r="C147" s="99">
        <v>2000000</v>
      </c>
      <c r="D147" s="100"/>
    </row>
    <row r="148" spans="1:4" s="95" customFormat="1" ht="21" customHeight="1">
      <c r="A148" s="101">
        <v>8</v>
      </c>
      <c r="B148" s="103" t="s">
        <v>127</v>
      </c>
      <c r="C148" s="99">
        <v>2000000</v>
      </c>
      <c r="D148" s="110"/>
    </row>
    <row r="149" spans="1:4" s="95" customFormat="1" ht="21" customHeight="1">
      <c r="A149" s="105">
        <f>COUNT(A141:A148)</f>
        <v>8</v>
      </c>
      <c r="B149" s="106" t="s">
        <v>18</v>
      </c>
      <c r="C149" s="111">
        <f>SUM(C141:C148)</f>
        <v>16000000</v>
      </c>
      <c r="D149" s="112"/>
    </row>
    <row r="150" spans="1:4" s="95" customFormat="1" ht="21" customHeight="1">
      <c r="A150" s="105" t="s">
        <v>158</v>
      </c>
      <c r="B150" s="230" t="s">
        <v>129</v>
      </c>
      <c r="C150" s="230"/>
      <c r="D150" s="231"/>
    </row>
    <row r="151" spans="1:4" s="95" customFormat="1" ht="21" customHeight="1">
      <c r="A151" s="97">
        <v>1</v>
      </c>
      <c r="B151" s="98" t="s">
        <v>130</v>
      </c>
      <c r="C151" s="99">
        <v>2000000</v>
      </c>
      <c r="D151" s="100"/>
    </row>
    <row r="152" spans="1:4" s="95" customFormat="1" ht="21" customHeight="1">
      <c r="A152" s="101">
        <v>2</v>
      </c>
      <c r="B152" s="102" t="s">
        <v>178</v>
      </c>
      <c r="C152" s="99">
        <v>2000000</v>
      </c>
      <c r="D152" s="100"/>
    </row>
    <row r="153" spans="1:4" s="95" customFormat="1" ht="21" customHeight="1">
      <c r="A153" s="101">
        <v>3</v>
      </c>
      <c r="B153" s="102" t="s">
        <v>132</v>
      </c>
      <c r="C153" s="99">
        <v>2000000</v>
      </c>
      <c r="D153" s="100"/>
    </row>
    <row r="154" spans="1:4" s="95" customFormat="1" ht="21" customHeight="1">
      <c r="A154" s="101">
        <v>4</v>
      </c>
      <c r="B154" s="102" t="s">
        <v>133</v>
      </c>
      <c r="C154" s="99">
        <v>2000000</v>
      </c>
      <c r="D154" s="100"/>
    </row>
    <row r="155" spans="1:4" s="95" customFormat="1" ht="21" customHeight="1">
      <c r="A155" s="101">
        <v>5</v>
      </c>
      <c r="B155" s="102" t="s">
        <v>134</v>
      </c>
      <c r="C155" s="99">
        <v>2000000</v>
      </c>
      <c r="D155" s="100"/>
    </row>
    <row r="156" spans="1:4" s="95" customFormat="1" ht="21" customHeight="1">
      <c r="A156" s="101">
        <v>6</v>
      </c>
      <c r="B156" s="102" t="s">
        <v>135</v>
      </c>
      <c r="C156" s="99">
        <v>2000000</v>
      </c>
      <c r="D156" s="100"/>
    </row>
    <row r="157" spans="1:4" s="95" customFormat="1" ht="21" customHeight="1">
      <c r="A157" s="101">
        <v>7</v>
      </c>
      <c r="B157" s="102" t="s">
        <v>136</v>
      </c>
      <c r="C157" s="99">
        <v>2000000</v>
      </c>
      <c r="D157" s="100"/>
    </row>
    <row r="158" spans="1:4" s="95" customFormat="1" ht="21" customHeight="1">
      <c r="A158" s="101">
        <v>8</v>
      </c>
      <c r="B158" s="102" t="s">
        <v>137</v>
      </c>
      <c r="C158" s="99">
        <v>2000000</v>
      </c>
      <c r="D158" s="123"/>
    </row>
    <row r="159" spans="1:4" s="95" customFormat="1" ht="21" customHeight="1">
      <c r="A159" s="101">
        <v>9</v>
      </c>
      <c r="B159" s="102" t="s">
        <v>138</v>
      </c>
      <c r="C159" s="99">
        <v>2000000</v>
      </c>
      <c r="D159" s="100"/>
    </row>
    <row r="160" spans="1:4" s="150" customFormat="1" ht="21" customHeight="1">
      <c r="A160" s="101">
        <v>10</v>
      </c>
      <c r="B160" s="147" t="s">
        <v>322</v>
      </c>
      <c r="C160" s="148">
        <v>1000000</v>
      </c>
      <c r="D160" s="149" t="s">
        <v>489</v>
      </c>
    </row>
    <row r="161" spans="1:4" s="95" customFormat="1" ht="21" customHeight="1">
      <c r="A161" s="101">
        <v>11</v>
      </c>
      <c r="B161" s="103" t="s">
        <v>139</v>
      </c>
      <c r="C161" s="99">
        <v>2000000</v>
      </c>
      <c r="D161" s="110"/>
    </row>
    <row r="162" spans="1:4" s="95" customFormat="1" ht="21" customHeight="1">
      <c r="A162" s="126">
        <f>COUNT(A151:A161)</f>
        <v>11</v>
      </c>
      <c r="B162" s="106" t="s">
        <v>18</v>
      </c>
      <c r="C162" s="111">
        <f>SUM(C151:C161)</f>
        <v>21000000</v>
      </c>
      <c r="D162" s="112"/>
    </row>
    <row r="163" spans="1:4" s="95" customFormat="1" ht="21" customHeight="1">
      <c r="A163" s="126" t="s">
        <v>159</v>
      </c>
      <c r="B163" s="230" t="s">
        <v>140</v>
      </c>
      <c r="C163" s="230"/>
      <c r="D163" s="231"/>
    </row>
    <row r="164" spans="1:4" s="95" customFormat="1" ht="21" customHeight="1">
      <c r="A164" s="97">
        <v>1</v>
      </c>
      <c r="B164" s="98" t="s">
        <v>112</v>
      </c>
      <c r="C164" s="99">
        <v>2000000</v>
      </c>
      <c r="D164" s="100"/>
    </row>
    <row r="165" spans="1:4" s="95" customFormat="1" ht="21" customHeight="1">
      <c r="A165" s="101">
        <v>2</v>
      </c>
      <c r="B165" s="102" t="s">
        <v>141</v>
      </c>
      <c r="C165" s="99">
        <v>2000000</v>
      </c>
      <c r="D165" s="100"/>
    </row>
    <row r="166" spans="1:4" s="95" customFormat="1" ht="21" customHeight="1">
      <c r="A166" s="101">
        <v>3</v>
      </c>
      <c r="B166" s="102" t="s">
        <v>142</v>
      </c>
      <c r="C166" s="99">
        <v>2000000</v>
      </c>
      <c r="D166" s="100"/>
    </row>
    <row r="167" spans="1:4" s="125" customFormat="1" ht="21" customHeight="1">
      <c r="A167" s="101">
        <v>4</v>
      </c>
      <c r="B167" s="124" t="s">
        <v>143</v>
      </c>
      <c r="C167" s="99">
        <v>2000000</v>
      </c>
      <c r="D167" s="127"/>
    </row>
    <row r="168" spans="1:4" s="95" customFormat="1" ht="21" customHeight="1">
      <c r="A168" s="101">
        <v>5</v>
      </c>
      <c r="B168" s="102" t="s">
        <v>144</v>
      </c>
      <c r="C168" s="99">
        <v>2000000</v>
      </c>
      <c r="D168" s="100"/>
    </row>
    <row r="169" spans="1:4" s="95" customFormat="1" ht="21" customHeight="1">
      <c r="A169" s="101">
        <v>6</v>
      </c>
      <c r="B169" s="103" t="s">
        <v>145</v>
      </c>
      <c r="C169" s="99">
        <v>2000000</v>
      </c>
      <c r="D169" s="110"/>
    </row>
    <row r="170" spans="1:4" s="95" customFormat="1" ht="21" customHeight="1">
      <c r="A170" s="126">
        <f>COUNT(A164:A169)</f>
        <v>6</v>
      </c>
      <c r="B170" s="106" t="s">
        <v>18</v>
      </c>
      <c r="C170" s="111">
        <f>SUM(C164:C169)</f>
        <v>12000000</v>
      </c>
      <c r="D170" s="112"/>
    </row>
    <row r="171" spans="1:4" s="95" customFormat="1" ht="21" customHeight="1">
      <c r="A171" s="126" t="s">
        <v>168</v>
      </c>
      <c r="B171" s="223" t="s">
        <v>312</v>
      </c>
      <c r="C171" s="223"/>
      <c r="D171" s="224"/>
    </row>
    <row r="172" spans="1:4" s="95" customFormat="1" ht="21" customHeight="1">
      <c r="A172" s="129">
        <v>1</v>
      </c>
      <c r="B172" s="209" t="s">
        <v>313</v>
      </c>
      <c r="C172" s="148">
        <v>1000000</v>
      </c>
      <c r="D172" s="175" t="s">
        <v>479</v>
      </c>
    </row>
    <row r="173" spans="1:4" s="95" customFormat="1" ht="21" customHeight="1">
      <c r="A173" s="130">
        <v>2</v>
      </c>
      <c r="B173" s="211" t="s">
        <v>314</v>
      </c>
      <c r="C173" s="148">
        <v>1000000</v>
      </c>
      <c r="D173" s="118" t="s">
        <v>479</v>
      </c>
    </row>
    <row r="174" spans="1:4" s="95" customFormat="1" ht="21" customHeight="1">
      <c r="A174" s="171">
        <v>3</v>
      </c>
      <c r="B174" s="210" t="s">
        <v>315</v>
      </c>
      <c r="C174" s="148">
        <v>1000000</v>
      </c>
      <c r="D174" s="176" t="s">
        <v>479</v>
      </c>
    </row>
    <row r="175" spans="1:4" s="95" customFormat="1" ht="21" customHeight="1">
      <c r="A175" s="172">
        <v>4</v>
      </c>
      <c r="B175" s="173" t="s">
        <v>480</v>
      </c>
      <c r="C175" s="128">
        <v>2000000</v>
      </c>
      <c r="D175" s="174" t="s">
        <v>481</v>
      </c>
    </row>
    <row r="176" spans="1:4" s="95" customFormat="1" ht="21" customHeight="1">
      <c r="A176" s="131">
        <f>COUNT(A172:A175)</f>
        <v>4</v>
      </c>
      <c r="B176" s="132" t="s">
        <v>18</v>
      </c>
      <c r="C176" s="107">
        <f>SUM(C172:C175)</f>
        <v>5000000</v>
      </c>
      <c r="D176" s="112"/>
    </row>
    <row r="177" spans="1:4" s="95" customFormat="1" ht="21" customHeight="1" thickBot="1">
      <c r="A177" s="133">
        <f>A20+A28+A37+A49+A60+A72+A81+A90+A101+A117+A128+A139+A149+A162+A170+A176</f>
        <v>139</v>
      </c>
      <c r="B177" s="134" t="s">
        <v>146</v>
      </c>
      <c r="C177" s="135">
        <f>C20+C28+C37+C49+C60+C72+C81+C90+C101+C117+C128+C139+C149+C162+C170+C176</f>
        <v>270000000</v>
      </c>
      <c r="D177" s="136"/>
    </row>
    <row r="178" spans="1:4" s="95" customFormat="1" ht="27.75" customHeight="1" thickTop="1">
      <c r="A178" s="137"/>
      <c r="B178" s="138" t="s">
        <v>174</v>
      </c>
      <c r="C178" s="225" t="str">
        <f>[1]!VND('le tet am lich'!C177,TRUE,1,"đồng","xu")</f>
        <v>Hai trăm bảy mươi triệu đồng</v>
      </c>
      <c r="D178" s="225"/>
    </row>
    <row r="179" spans="1:4" s="95" customFormat="1" ht="27.75" customHeight="1">
      <c r="A179" s="137"/>
      <c r="B179" s="138"/>
      <c r="C179" s="139"/>
      <c r="D179" s="139"/>
    </row>
    <row r="180" spans="1:4" s="142" customFormat="1" ht="16.5">
      <c r="A180" s="1"/>
      <c r="B180" s="2"/>
      <c r="C180" s="140"/>
      <c r="D180" s="141" t="s">
        <v>324</v>
      </c>
    </row>
    <row r="181" spans="2:4" s="95" customFormat="1" ht="21" customHeight="1">
      <c r="B181" s="146" t="s">
        <v>147</v>
      </c>
      <c r="D181" s="146" t="s">
        <v>148</v>
      </c>
    </row>
    <row r="182" spans="1:4" s="143" customFormat="1" ht="17.25">
      <c r="A182" s="1"/>
      <c r="B182" s="2"/>
      <c r="C182" s="67"/>
      <c r="D182" s="78"/>
    </row>
    <row r="183" spans="1:4" s="143" customFormat="1" ht="17.25">
      <c r="A183" s="1"/>
      <c r="B183" s="2"/>
      <c r="C183" s="67"/>
      <c r="D183" s="78"/>
    </row>
    <row r="184" spans="1:4" s="143" customFormat="1" ht="17.25">
      <c r="A184" s="1"/>
      <c r="B184" s="2"/>
      <c r="C184" s="67"/>
      <c r="D184" s="78"/>
    </row>
    <row r="185" spans="1:4" s="143" customFormat="1" ht="17.25">
      <c r="A185" s="1"/>
      <c r="B185" s="2"/>
      <c r="C185" s="67"/>
      <c r="D185" s="78"/>
    </row>
    <row r="186" spans="1:4" s="143" customFormat="1" ht="17.25">
      <c r="A186" s="1"/>
      <c r="B186" s="2"/>
      <c r="C186" s="67"/>
      <c r="D186" s="78"/>
    </row>
    <row r="187" spans="1:4" s="143" customFormat="1" ht="24" customHeight="1">
      <c r="A187" s="1"/>
      <c r="B187" s="66"/>
      <c r="C187" s="67"/>
      <c r="D187" s="78"/>
    </row>
    <row r="188" spans="1:4" s="143" customFormat="1" ht="17.25">
      <c r="A188" s="1"/>
      <c r="B188" s="2"/>
      <c r="C188" s="2"/>
      <c r="D188" s="80"/>
    </row>
    <row r="189" spans="1:4" s="143" customFormat="1" ht="17.25">
      <c r="A189" s="1"/>
      <c r="B189" s="2"/>
      <c r="C189" s="67"/>
      <c r="D189" s="78"/>
    </row>
    <row r="190" spans="1:4" s="143" customFormat="1" ht="17.25">
      <c r="A190" s="1"/>
      <c r="B190" s="2"/>
      <c r="C190" s="67"/>
      <c r="D190" s="78"/>
    </row>
    <row r="191" spans="1:4" s="143" customFormat="1" ht="17.25">
      <c r="A191" s="1"/>
      <c r="B191" s="2"/>
      <c r="C191" s="67"/>
      <c r="D191" s="78"/>
    </row>
    <row r="192" spans="1:4" s="143" customFormat="1" ht="17.25">
      <c r="A192" s="1"/>
      <c r="B192" s="2"/>
      <c r="C192" s="67"/>
      <c r="D192" s="78"/>
    </row>
    <row r="193" spans="1:4" s="143" customFormat="1" ht="17.25">
      <c r="A193" s="1"/>
      <c r="B193" s="2"/>
      <c r="C193" s="67"/>
      <c r="D193" s="78"/>
    </row>
    <row r="194" spans="1:4" s="143" customFormat="1" ht="17.25">
      <c r="A194" s="1"/>
      <c r="B194" s="2"/>
      <c r="C194" s="67"/>
      <c r="D194" s="78"/>
    </row>
    <row r="195" s="143" customFormat="1" ht="17.25">
      <c r="D195" s="144"/>
    </row>
    <row r="196" s="143" customFormat="1" ht="17.25">
      <c r="D196" s="144"/>
    </row>
    <row r="197" s="143" customFormat="1" ht="17.25">
      <c r="D197" s="144"/>
    </row>
    <row r="198" s="143" customFormat="1" ht="17.25">
      <c r="D198" s="144"/>
    </row>
    <row r="199" s="143" customFormat="1" ht="17.25">
      <c r="D199" s="144"/>
    </row>
    <row r="200" s="143" customFormat="1" ht="17.25">
      <c r="D200" s="144"/>
    </row>
    <row r="201" s="143" customFormat="1" ht="17.25">
      <c r="D201" s="144"/>
    </row>
    <row r="202" s="143" customFormat="1" ht="17.25">
      <c r="D202" s="144"/>
    </row>
    <row r="203" s="143" customFormat="1" ht="17.25">
      <c r="D203" s="144"/>
    </row>
    <row r="204" s="143" customFormat="1" ht="17.25">
      <c r="D204" s="144"/>
    </row>
    <row r="205" s="143" customFormat="1" ht="17.25">
      <c r="D205" s="144"/>
    </row>
    <row r="206" s="143" customFormat="1" ht="17.25">
      <c r="D206" s="144"/>
    </row>
    <row r="207" s="143" customFormat="1" ht="17.25">
      <c r="D207" s="144"/>
    </row>
    <row r="208" s="143" customFormat="1" ht="17.25">
      <c r="D208" s="144"/>
    </row>
    <row r="209" s="143" customFormat="1" ht="17.25">
      <c r="D209" s="144"/>
    </row>
    <row r="210" s="143" customFormat="1" ht="17.25">
      <c r="D210" s="144"/>
    </row>
    <row r="211" s="143" customFormat="1" ht="17.25">
      <c r="D211" s="144"/>
    </row>
    <row r="212" s="143" customFormat="1" ht="17.25">
      <c r="D212" s="144"/>
    </row>
    <row r="213" s="143" customFormat="1" ht="17.25">
      <c r="D213" s="144"/>
    </row>
    <row r="214" spans="1:4" ht="15">
      <c r="A214" s="60"/>
      <c r="B214" s="60"/>
      <c r="C214" s="60"/>
      <c r="D214" s="81"/>
    </row>
    <row r="215" spans="1:4" ht="15">
      <c r="A215" s="60"/>
      <c r="B215" s="60"/>
      <c r="C215" s="60"/>
      <c r="D215" s="81"/>
    </row>
    <row r="216" spans="1:4" ht="15">
      <c r="A216" s="60"/>
      <c r="B216" s="60"/>
      <c r="C216" s="60"/>
      <c r="D216" s="81"/>
    </row>
    <row r="217" spans="1:4" ht="15">
      <c r="A217" s="60"/>
      <c r="B217" s="60"/>
      <c r="C217" s="60"/>
      <c r="D217" s="81"/>
    </row>
    <row r="218" spans="1:4" ht="15">
      <c r="A218" s="60"/>
      <c r="B218" s="60"/>
      <c r="C218" s="60"/>
      <c r="D218" s="81"/>
    </row>
    <row r="219" spans="1:4" ht="15">
      <c r="A219" s="60"/>
      <c r="B219" s="60"/>
      <c r="C219" s="60"/>
      <c r="D219" s="81"/>
    </row>
    <row r="220" spans="1:4" ht="15">
      <c r="A220" s="60"/>
      <c r="B220" s="60"/>
      <c r="C220" s="60"/>
      <c r="D220" s="81"/>
    </row>
    <row r="221" spans="1:4" ht="15">
      <c r="A221" s="60"/>
      <c r="B221" s="60"/>
      <c r="C221" s="60"/>
      <c r="D221" s="81"/>
    </row>
    <row r="222" spans="1:4" ht="15">
      <c r="A222" s="60"/>
      <c r="B222" s="60"/>
      <c r="C222" s="60"/>
      <c r="D222" s="81"/>
    </row>
    <row r="223" spans="1:4" ht="15">
      <c r="A223" s="60"/>
      <c r="B223" s="60"/>
      <c r="C223" s="60"/>
      <c r="D223" s="81"/>
    </row>
    <row r="224" spans="1:4" ht="15">
      <c r="A224" s="60"/>
      <c r="B224" s="60"/>
      <c r="C224" s="60"/>
      <c r="D224" s="81"/>
    </row>
    <row r="225" spans="1:4" ht="15">
      <c r="A225" s="60"/>
      <c r="B225" s="60"/>
      <c r="C225" s="60"/>
      <c r="D225" s="81"/>
    </row>
    <row r="226" spans="1:4" ht="15">
      <c r="A226" s="60"/>
      <c r="B226" s="60"/>
      <c r="C226" s="60"/>
      <c r="D226" s="81"/>
    </row>
    <row r="227" spans="1:4" ht="15">
      <c r="A227" s="60"/>
      <c r="B227" s="60"/>
      <c r="C227" s="60"/>
      <c r="D227" s="81"/>
    </row>
    <row r="228" spans="1:4" ht="15">
      <c r="A228" s="60"/>
      <c r="B228" s="60"/>
      <c r="C228" s="60"/>
      <c r="D228" s="81"/>
    </row>
    <row r="229" spans="1:4" ht="15">
      <c r="A229" s="60"/>
      <c r="B229" s="60"/>
      <c r="C229" s="60"/>
      <c r="D229" s="81"/>
    </row>
    <row r="230" spans="1:4" ht="15">
      <c r="A230" s="60"/>
      <c r="B230" s="60"/>
      <c r="C230" s="60"/>
      <c r="D230" s="81"/>
    </row>
    <row r="231" spans="1:4" ht="15">
      <c r="A231" s="60"/>
      <c r="B231" s="60"/>
      <c r="C231" s="60"/>
      <c r="D231" s="81"/>
    </row>
    <row r="232" spans="1:4" ht="15">
      <c r="A232" s="60"/>
      <c r="B232" s="60"/>
      <c r="C232" s="60"/>
      <c r="D232" s="81"/>
    </row>
    <row r="233" spans="1:4" ht="15">
      <c r="A233" s="60"/>
      <c r="B233" s="60"/>
      <c r="C233" s="60"/>
      <c r="D233" s="81"/>
    </row>
    <row r="234" spans="1:4" ht="15">
      <c r="A234" s="60"/>
      <c r="B234" s="60"/>
      <c r="C234" s="60"/>
      <c r="D234" s="81"/>
    </row>
    <row r="235" spans="1:4" ht="15">
      <c r="A235" s="60"/>
      <c r="B235" s="60"/>
      <c r="C235" s="60"/>
      <c r="D235" s="81"/>
    </row>
    <row r="236" spans="1:4" ht="15">
      <c r="A236" s="60"/>
      <c r="B236" s="60"/>
      <c r="C236" s="60"/>
      <c r="D236" s="81"/>
    </row>
    <row r="237" spans="1:4" ht="15">
      <c r="A237" s="60"/>
      <c r="B237" s="60"/>
      <c r="C237" s="60"/>
      <c r="D237" s="81"/>
    </row>
    <row r="238" spans="1:4" ht="15">
      <c r="A238" s="60"/>
      <c r="B238" s="60"/>
      <c r="C238" s="60"/>
      <c r="D238" s="81"/>
    </row>
    <row r="239" spans="1:4" ht="15">
      <c r="A239" s="60"/>
      <c r="B239" s="60"/>
      <c r="C239" s="60"/>
      <c r="D239" s="81"/>
    </row>
    <row r="240" spans="1:4" ht="15">
      <c r="A240" s="60"/>
      <c r="B240" s="60"/>
      <c r="C240" s="60"/>
      <c r="D240" s="81"/>
    </row>
    <row r="241" spans="1:4" ht="15">
      <c r="A241" s="60"/>
      <c r="B241" s="60"/>
      <c r="C241" s="60"/>
      <c r="D241" s="81"/>
    </row>
    <row r="242" spans="1:4" ht="15">
      <c r="A242" s="60"/>
      <c r="B242" s="60"/>
      <c r="C242" s="60"/>
      <c r="D242" s="81"/>
    </row>
    <row r="243" spans="1:4" ht="15">
      <c r="A243" s="60"/>
      <c r="B243" s="60"/>
      <c r="C243" s="60"/>
      <c r="D243" s="81"/>
    </row>
    <row r="244" spans="1:4" ht="15">
      <c r="A244" s="60"/>
      <c r="B244" s="60"/>
      <c r="C244" s="60"/>
      <c r="D244" s="81"/>
    </row>
    <row r="245" spans="1:4" ht="15">
      <c r="A245" s="60"/>
      <c r="B245" s="60"/>
      <c r="C245" s="60"/>
      <c r="D245" s="81"/>
    </row>
    <row r="246" spans="1:4" ht="15">
      <c r="A246" s="60"/>
      <c r="B246" s="60"/>
      <c r="C246" s="60"/>
      <c r="D246" s="81"/>
    </row>
    <row r="247" spans="1:4" ht="15">
      <c r="A247" s="60"/>
      <c r="B247" s="60"/>
      <c r="C247" s="60"/>
      <c r="D247" s="81"/>
    </row>
    <row r="248" spans="1:4" ht="15">
      <c r="A248" s="60"/>
      <c r="B248" s="60"/>
      <c r="C248" s="60"/>
      <c r="D248" s="81"/>
    </row>
    <row r="249" spans="1:4" ht="15">
      <c r="A249" s="60"/>
      <c r="B249" s="60"/>
      <c r="C249" s="60"/>
      <c r="D249" s="81"/>
    </row>
    <row r="250" spans="1:4" ht="15">
      <c r="A250" s="60"/>
      <c r="B250" s="60"/>
      <c r="C250" s="60"/>
      <c r="D250" s="81"/>
    </row>
    <row r="251" spans="1:4" ht="15">
      <c r="A251" s="60"/>
      <c r="B251" s="60"/>
      <c r="C251" s="60"/>
      <c r="D251" s="81"/>
    </row>
    <row r="252" spans="1:4" ht="15">
      <c r="A252" s="60"/>
      <c r="B252" s="60"/>
      <c r="C252" s="60"/>
      <c r="D252" s="81"/>
    </row>
    <row r="253" spans="1:4" ht="15">
      <c r="A253" s="60"/>
      <c r="B253" s="60"/>
      <c r="C253" s="60"/>
      <c r="D253" s="81"/>
    </row>
    <row r="254" spans="1:4" ht="15">
      <c r="A254" s="60"/>
      <c r="B254" s="60"/>
      <c r="C254" s="60"/>
      <c r="D254" s="81"/>
    </row>
    <row r="255" spans="1:4" ht="15">
      <c r="A255" s="60"/>
      <c r="B255" s="60"/>
      <c r="C255" s="60"/>
      <c r="D255" s="81"/>
    </row>
    <row r="256" spans="1:4" ht="15">
      <c r="A256" s="60"/>
      <c r="B256" s="60"/>
      <c r="C256" s="60"/>
      <c r="D256" s="81"/>
    </row>
    <row r="257" spans="1:4" ht="15">
      <c r="A257" s="60"/>
      <c r="B257" s="60"/>
      <c r="C257" s="60"/>
      <c r="D257" s="81"/>
    </row>
    <row r="258" spans="1:4" ht="15">
      <c r="A258" s="60"/>
      <c r="B258" s="60"/>
      <c r="C258" s="60"/>
      <c r="D258" s="81"/>
    </row>
    <row r="259" spans="1:4" ht="15">
      <c r="A259" s="60"/>
      <c r="B259" s="60"/>
      <c r="C259" s="60"/>
      <c r="D259" s="81"/>
    </row>
    <row r="260" spans="1:4" ht="15">
      <c r="A260" s="60"/>
      <c r="B260" s="60"/>
      <c r="C260" s="60"/>
      <c r="D260" s="81"/>
    </row>
    <row r="261" spans="1:4" ht="15">
      <c r="A261" s="60"/>
      <c r="B261" s="60"/>
      <c r="C261" s="60"/>
      <c r="D261" s="81"/>
    </row>
    <row r="262" spans="1:4" ht="15">
      <c r="A262" s="60"/>
      <c r="B262" s="60"/>
      <c r="C262" s="60"/>
      <c r="D262" s="81"/>
    </row>
    <row r="263" spans="1:4" ht="15">
      <c r="A263" s="60"/>
      <c r="B263" s="60"/>
      <c r="C263" s="60"/>
      <c r="D263" s="81"/>
    </row>
    <row r="264" spans="1:4" ht="15">
      <c r="A264" s="60"/>
      <c r="B264" s="60"/>
      <c r="C264" s="60"/>
      <c r="D264" s="81"/>
    </row>
    <row r="265" spans="1:4" ht="15">
      <c r="A265" s="60"/>
      <c r="B265" s="60"/>
      <c r="C265" s="60"/>
      <c r="D265" s="81"/>
    </row>
    <row r="266" spans="1:4" ht="15">
      <c r="A266" s="60"/>
      <c r="B266" s="60"/>
      <c r="C266" s="60"/>
      <c r="D266" s="81"/>
    </row>
    <row r="267" spans="1:4" ht="15">
      <c r="A267" s="60"/>
      <c r="B267" s="60"/>
      <c r="C267" s="60"/>
      <c r="D267" s="81"/>
    </row>
    <row r="268" spans="1:4" ht="15">
      <c r="A268" s="60"/>
      <c r="B268" s="60"/>
      <c r="C268" s="60"/>
      <c r="D268" s="81"/>
    </row>
    <row r="269" spans="1:4" ht="15">
      <c r="A269" s="60"/>
      <c r="B269" s="60"/>
      <c r="C269" s="60"/>
      <c r="D269" s="81"/>
    </row>
    <row r="270" spans="1:4" ht="15">
      <c r="A270" s="60"/>
      <c r="B270" s="60"/>
      <c r="C270" s="60"/>
      <c r="D270" s="81"/>
    </row>
    <row r="271" spans="1:4" ht="15">
      <c r="A271" s="60"/>
      <c r="B271" s="60"/>
      <c r="C271" s="60"/>
      <c r="D271" s="81"/>
    </row>
    <row r="272" spans="1:4" ht="15">
      <c r="A272" s="60"/>
      <c r="B272" s="60"/>
      <c r="C272" s="60"/>
      <c r="D272" s="81"/>
    </row>
    <row r="273" spans="1:4" ht="15">
      <c r="A273" s="60"/>
      <c r="B273" s="60"/>
      <c r="C273" s="60"/>
      <c r="D273" s="81"/>
    </row>
    <row r="274" spans="1:4" ht="15">
      <c r="A274" s="60"/>
      <c r="B274" s="60"/>
      <c r="C274" s="60"/>
      <c r="D274" s="81"/>
    </row>
    <row r="275" spans="1:4" ht="15">
      <c r="A275" s="60"/>
      <c r="B275" s="60"/>
      <c r="C275" s="60"/>
      <c r="D275" s="81"/>
    </row>
    <row r="276" spans="1:4" ht="15">
      <c r="A276" s="60"/>
      <c r="B276" s="60"/>
      <c r="C276" s="60"/>
      <c r="D276" s="81"/>
    </row>
    <row r="277" spans="1:4" ht="15">
      <c r="A277" s="60"/>
      <c r="B277" s="60"/>
      <c r="C277" s="60"/>
      <c r="D277" s="81"/>
    </row>
    <row r="278" spans="1:4" ht="15">
      <c r="A278" s="60"/>
      <c r="B278" s="60"/>
      <c r="C278" s="60"/>
      <c r="D278" s="81"/>
    </row>
    <row r="279" spans="1:4" ht="15">
      <c r="A279" s="60"/>
      <c r="B279" s="60"/>
      <c r="C279" s="60"/>
      <c r="D279" s="81"/>
    </row>
    <row r="280" spans="1:4" ht="15">
      <c r="A280" s="60"/>
      <c r="B280" s="60"/>
      <c r="C280" s="60"/>
      <c r="D280" s="81"/>
    </row>
  </sheetData>
  <sheetProtection/>
  <mergeCells count="23">
    <mergeCell ref="B102:D102"/>
    <mergeCell ref="B61:D61"/>
    <mergeCell ref="B163:D163"/>
    <mergeCell ref="B50:D50"/>
    <mergeCell ref="B118:D118"/>
    <mergeCell ref="B129:D129"/>
    <mergeCell ref="B140:D140"/>
    <mergeCell ref="A1:B1"/>
    <mergeCell ref="A2:D2"/>
    <mergeCell ref="A4:A5"/>
    <mergeCell ref="B4:B5"/>
    <mergeCell ref="B38:D38"/>
    <mergeCell ref="B91:D91"/>
    <mergeCell ref="B171:D171"/>
    <mergeCell ref="C178:D178"/>
    <mergeCell ref="C4:C5"/>
    <mergeCell ref="D4:D5"/>
    <mergeCell ref="B150:D150"/>
    <mergeCell ref="B6:D6"/>
    <mergeCell ref="B73:D73"/>
    <mergeCell ref="B82:D82"/>
    <mergeCell ref="B29:D29"/>
    <mergeCell ref="B21:D21"/>
  </mergeCells>
  <printOptions/>
  <pageMargins left="1.05" right="0.76" top="0.63" bottom="0.65" header="0.65" footer="0.62"/>
  <pageSetup horizontalDpi="600" verticalDpi="600" orientation="portrait" paperSize="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U163"/>
  <sheetViews>
    <sheetView zoomScalePageLayoutView="0" workbookViewId="0" topLeftCell="A134">
      <selection activeCell="E153" sqref="E153:F153"/>
    </sheetView>
  </sheetViews>
  <sheetFormatPr defaultColWidth="9.140625" defaultRowHeight="15"/>
  <cols>
    <col min="1" max="1" width="6.00390625" style="28" customWidth="1"/>
    <col min="2" max="2" width="22.00390625" style="28" customWidth="1"/>
    <col min="3" max="3" width="22.421875" style="28" customWidth="1"/>
    <col min="4" max="4" width="42.28125" style="28" hidden="1" customWidth="1"/>
    <col min="5" max="5" width="20.421875" style="28" customWidth="1"/>
    <col min="6" max="6" width="23.28125" style="28" customWidth="1"/>
    <col min="7" max="7" width="18.28125" style="0" hidden="1" customWidth="1"/>
    <col min="8" max="8" width="0" style="0" hidden="1" customWidth="1"/>
    <col min="11" max="11" width="11.140625" style="0" bestFit="1" customWidth="1"/>
  </cols>
  <sheetData>
    <row r="1" spans="1:6" ht="15" customHeight="1">
      <c r="A1" s="251" t="s">
        <v>307</v>
      </c>
      <c r="B1" s="251"/>
      <c r="C1" s="251"/>
      <c r="D1" s="29"/>
      <c r="E1" s="29"/>
      <c r="F1" s="29"/>
    </row>
    <row r="2" spans="1:6" ht="15" customHeight="1">
      <c r="A2" s="251" t="s">
        <v>308</v>
      </c>
      <c r="B2" s="251"/>
      <c r="C2" s="251"/>
      <c r="D2" s="29"/>
      <c r="E2" s="29"/>
      <c r="F2" s="29"/>
    </row>
    <row r="3" spans="1:6" ht="18.75" customHeight="1">
      <c r="A3" s="29"/>
      <c r="B3" s="29"/>
      <c r="C3" s="29"/>
      <c r="D3" s="29"/>
      <c r="E3" s="247" t="s">
        <v>494</v>
      </c>
      <c r="F3" s="247"/>
    </row>
    <row r="4" spans="1:6" ht="23.25">
      <c r="A4" s="240" t="str">
        <f>'le tet am lich'!A2:D2</f>
        <v>DANH SÁCH CÁN BỘ NHẬN TIỀN HỖ TRỢ TẾT ÂM LỊCH NĂM 2017 CHO TTYT THEO QUY CHẾ CHI TIÊU NỘI BỘ</v>
      </c>
      <c r="B4" s="241"/>
      <c r="C4" s="241"/>
      <c r="D4" s="241"/>
      <c r="E4" s="241"/>
      <c r="F4" s="241"/>
    </row>
    <row r="5" spans="1:6" ht="20.25" customHeight="1">
      <c r="A5" s="248" t="s">
        <v>309</v>
      </c>
      <c r="B5" s="248"/>
      <c r="C5" s="248"/>
      <c r="D5" s="248"/>
      <c r="E5" s="248"/>
      <c r="F5" s="248"/>
    </row>
    <row r="6" spans="1:6" ht="20.25" customHeight="1">
      <c r="A6" s="248" t="s">
        <v>310</v>
      </c>
      <c r="B6" s="248"/>
      <c r="C6" s="248"/>
      <c r="D6" s="248"/>
      <c r="E6" s="248"/>
      <c r="F6" s="248"/>
    </row>
    <row r="7" spans="1:6" ht="17.25" thickBot="1">
      <c r="A7" s="3"/>
      <c r="B7" s="3"/>
      <c r="C7" s="3"/>
      <c r="D7" s="3"/>
      <c r="E7" s="3"/>
      <c r="F7" s="3"/>
    </row>
    <row r="8" spans="1:6" ht="17.25" thickTop="1">
      <c r="A8" s="242" t="s">
        <v>1</v>
      </c>
      <c r="B8" s="244" t="s">
        <v>2</v>
      </c>
      <c r="C8" s="244" t="s">
        <v>149</v>
      </c>
      <c r="D8" s="87"/>
      <c r="E8" s="244" t="s">
        <v>311</v>
      </c>
      <c r="F8" s="249" t="s">
        <v>150</v>
      </c>
    </row>
    <row r="9" spans="1:6" ht="17.25" thickBot="1">
      <c r="A9" s="243"/>
      <c r="B9" s="245"/>
      <c r="C9" s="246"/>
      <c r="D9" s="88"/>
      <c r="E9" s="246"/>
      <c r="F9" s="250"/>
    </row>
    <row r="10" spans="1:6" ht="18.75" thickBot="1">
      <c r="A10" s="4">
        <v>1</v>
      </c>
      <c r="B10" s="5">
        <v>3</v>
      </c>
      <c r="C10" s="5">
        <v>2</v>
      </c>
      <c r="D10" s="5"/>
      <c r="E10" s="5"/>
      <c r="F10" s="6"/>
    </row>
    <row r="11" spans="1:8" ht="15.75">
      <c r="A11" s="7">
        <v>1</v>
      </c>
      <c r="B11" s="8" t="s">
        <v>7</v>
      </c>
      <c r="C11" s="89" t="s">
        <v>179</v>
      </c>
      <c r="D11" s="32" t="s">
        <v>7</v>
      </c>
      <c r="E11" s="9">
        <f>'le tet am lich'!C7</f>
        <v>2000000</v>
      </c>
      <c r="F11" s="10"/>
      <c r="G11" s="44" t="e">
        <f>#REF!</f>
        <v>#REF!</v>
      </c>
      <c r="H11" s="45" t="e">
        <f aca="true" t="shared" si="0" ref="H11:H33">E11-G11</f>
        <v>#REF!</v>
      </c>
    </row>
    <row r="12" spans="1:8" ht="15.75">
      <c r="A12" s="7">
        <v>2</v>
      </c>
      <c r="B12" s="11" t="s">
        <v>8</v>
      </c>
      <c r="C12" s="54" t="s">
        <v>180</v>
      </c>
      <c r="D12" s="33" t="s">
        <v>8</v>
      </c>
      <c r="E12" s="9">
        <f>'le tet am lich'!C8</f>
        <v>2000000</v>
      </c>
      <c r="F12" s="10"/>
      <c r="G12" s="44" t="e">
        <f>#REF!</f>
        <v>#REF!</v>
      </c>
      <c r="H12" s="45" t="e">
        <f t="shared" si="0"/>
        <v>#REF!</v>
      </c>
    </row>
    <row r="13" spans="1:8" ht="15.75">
      <c r="A13" s="7">
        <v>3</v>
      </c>
      <c r="B13" s="8" t="s">
        <v>48</v>
      </c>
      <c r="C13" s="54" t="s">
        <v>181</v>
      </c>
      <c r="D13" s="33" t="s">
        <v>48</v>
      </c>
      <c r="E13" s="9">
        <f>'le tet am lich'!C9</f>
        <v>2000000</v>
      </c>
      <c r="F13" s="18"/>
      <c r="G13" s="44" t="e">
        <f>#REF!</f>
        <v>#REF!</v>
      </c>
      <c r="H13" s="45" t="e">
        <f t="shared" si="0"/>
        <v>#REF!</v>
      </c>
    </row>
    <row r="14" spans="1:8" ht="15.75">
      <c r="A14" s="7">
        <v>4</v>
      </c>
      <c r="B14" s="8" t="s">
        <v>16</v>
      </c>
      <c r="C14" s="54" t="s">
        <v>182</v>
      </c>
      <c r="D14" s="33" t="s">
        <v>16</v>
      </c>
      <c r="E14" s="9">
        <f>'le tet am lich'!C10</f>
        <v>2000000</v>
      </c>
      <c r="F14" s="14"/>
      <c r="G14" s="44" t="e">
        <f>#REF!</f>
        <v>#REF!</v>
      </c>
      <c r="H14" s="45" t="e">
        <f t="shared" si="0"/>
        <v>#REF!</v>
      </c>
    </row>
    <row r="15" spans="1:8" ht="15.75">
      <c r="A15" s="7">
        <v>5</v>
      </c>
      <c r="B15" s="8" t="s">
        <v>9</v>
      </c>
      <c r="C15" s="54" t="s">
        <v>183</v>
      </c>
      <c r="D15" s="41" t="s">
        <v>9</v>
      </c>
      <c r="E15" s="9">
        <f>'le tet am lich'!C11</f>
        <v>2000000</v>
      </c>
      <c r="F15" s="10"/>
      <c r="G15" s="44" t="e">
        <f>#REF!</f>
        <v>#REF!</v>
      </c>
      <c r="H15" s="45" t="e">
        <f t="shared" si="0"/>
        <v>#REF!</v>
      </c>
    </row>
    <row r="16" spans="1:8" ht="15.75">
      <c r="A16" s="7">
        <v>6</v>
      </c>
      <c r="B16" s="12" t="s">
        <v>10</v>
      </c>
      <c r="C16" s="54" t="s">
        <v>184</v>
      </c>
      <c r="D16" s="33" t="s">
        <v>10</v>
      </c>
      <c r="E16" s="9">
        <f>'le tet am lich'!C12</f>
        <v>2000000</v>
      </c>
      <c r="F16" s="10"/>
      <c r="G16" s="44" t="e">
        <f>#REF!</f>
        <v>#REF!</v>
      </c>
      <c r="H16" s="45" t="e">
        <f t="shared" si="0"/>
        <v>#REF!</v>
      </c>
    </row>
    <row r="17" spans="1:8" ht="15.75">
      <c r="A17" s="7">
        <v>7</v>
      </c>
      <c r="B17" s="8" t="s">
        <v>11</v>
      </c>
      <c r="C17" s="54" t="s">
        <v>185</v>
      </c>
      <c r="D17" s="33" t="s">
        <v>11</v>
      </c>
      <c r="E17" s="9">
        <f>'le tet am lich'!C13</f>
        <v>2000000</v>
      </c>
      <c r="F17" s="10"/>
      <c r="G17" s="44" t="e">
        <f>#REF!</f>
        <v>#REF!</v>
      </c>
      <c r="H17" s="45" t="e">
        <f t="shared" si="0"/>
        <v>#REF!</v>
      </c>
    </row>
    <row r="18" spans="1:8" ht="15.75">
      <c r="A18" s="7">
        <v>8</v>
      </c>
      <c r="B18" s="8" t="s">
        <v>12</v>
      </c>
      <c r="C18" s="54" t="s">
        <v>186</v>
      </c>
      <c r="D18" s="33" t="s">
        <v>12</v>
      </c>
      <c r="E18" s="9">
        <f>'le tet am lich'!C14</f>
        <v>2000000</v>
      </c>
      <c r="F18" s="10"/>
      <c r="G18" s="44" t="e">
        <f>#REF!</f>
        <v>#REF!</v>
      </c>
      <c r="H18" s="45" t="e">
        <f t="shared" si="0"/>
        <v>#REF!</v>
      </c>
    </row>
    <row r="19" spans="1:8" ht="15.75">
      <c r="A19" s="7">
        <v>9</v>
      </c>
      <c r="B19" s="8" t="s">
        <v>13</v>
      </c>
      <c r="C19" s="54" t="s">
        <v>187</v>
      </c>
      <c r="D19" s="33" t="s">
        <v>13</v>
      </c>
      <c r="E19" s="9">
        <f>'le tet am lich'!C15</f>
        <v>2000000</v>
      </c>
      <c r="F19" s="10"/>
      <c r="G19" s="44" t="e">
        <f>#REF!</f>
        <v>#REF!</v>
      </c>
      <c r="H19" s="45" t="e">
        <f t="shared" si="0"/>
        <v>#REF!</v>
      </c>
    </row>
    <row r="20" spans="1:8" ht="15.75">
      <c r="A20" s="7">
        <v>10</v>
      </c>
      <c r="B20" s="12" t="s">
        <v>14</v>
      </c>
      <c r="C20" s="54" t="s">
        <v>188</v>
      </c>
      <c r="D20" s="41" t="s">
        <v>14</v>
      </c>
      <c r="E20" s="9">
        <f>'le tet am lich'!C16</f>
        <v>2000000</v>
      </c>
      <c r="F20" s="10"/>
      <c r="G20" s="44" t="e">
        <f>#REF!</f>
        <v>#REF!</v>
      </c>
      <c r="H20" s="45" t="e">
        <f t="shared" si="0"/>
        <v>#REF!</v>
      </c>
    </row>
    <row r="21" spans="1:8" ht="15.75">
      <c r="A21" s="7">
        <v>11</v>
      </c>
      <c r="B21" s="12" t="s">
        <v>15</v>
      </c>
      <c r="C21" s="54" t="s">
        <v>189</v>
      </c>
      <c r="D21" s="33" t="s">
        <v>15</v>
      </c>
      <c r="E21" s="9">
        <f>'le tet am lich'!C17</f>
        <v>2000000</v>
      </c>
      <c r="F21" s="49"/>
      <c r="G21" s="44" t="e">
        <f>#REF!</f>
        <v>#REF!</v>
      </c>
      <c r="H21" s="45" t="e">
        <f t="shared" si="0"/>
        <v>#REF!</v>
      </c>
    </row>
    <row r="22" spans="1:8" ht="15.75">
      <c r="A22" s="7">
        <v>12</v>
      </c>
      <c r="B22" s="8" t="s">
        <v>163</v>
      </c>
      <c r="C22" s="54" t="s">
        <v>190</v>
      </c>
      <c r="D22" s="34" t="s">
        <v>163</v>
      </c>
      <c r="E22" s="9">
        <f>'le tet am lich'!C18</f>
        <v>2000000</v>
      </c>
      <c r="F22" s="50"/>
      <c r="G22" s="44" t="e">
        <f>#REF!</f>
        <v>#REF!</v>
      </c>
      <c r="H22" s="45" t="e">
        <f t="shared" si="0"/>
        <v>#REF!</v>
      </c>
    </row>
    <row r="23" spans="1:8" ht="15.75">
      <c r="A23" s="7">
        <v>13</v>
      </c>
      <c r="B23" s="8" t="s">
        <v>17</v>
      </c>
      <c r="C23" s="54" t="s">
        <v>191</v>
      </c>
      <c r="D23" s="48" t="s">
        <v>17</v>
      </c>
      <c r="E23" s="9">
        <f>'le tet am lich'!C19</f>
        <v>2000000</v>
      </c>
      <c r="F23" s="10"/>
      <c r="G23" s="44" t="e">
        <f>#REF!</f>
        <v>#REF!</v>
      </c>
      <c r="H23" s="45" t="e">
        <f t="shared" si="0"/>
        <v>#REF!</v>
      </c>
    </row>
    <row r="24" spans="1:8" ht="15.75">
      <c r="A24" s="7">
        <v>14</v>
      </c>
      <c r="B24" s="11" t="s">
        <v>21</v>
      </c>
      <c r="C24" s="54" t="s">
        <v>192</v>
      </c>
      <c r="D24" s="32" t="s">
        <v>21</v>
      </c>
      <c r="E24" s="9">
        <f>'le tet am lich'!C22</f>
        <v>2000000</v>
      </c>
      <c r="F24" s="10"/>
      <c r="G24" s="44" t="e">
        <f>#REF!</f>
        <v>#REF!</v>
      </c>
      <c r="H24" s="45" t="e">
        <f t="shared" si="0"/>
        <v>#REF!</v>
      </c>
    </row>
    <row r="25" spans="1:8" ht="15.75">
      <c r="A25" s="7">
        <v>15</v>
      </c>
      <c r="B25" s="8" t="s">
        <v>22</v>
      </c>
      <c r="C25" s="54" t="s">
        <v>193</v>
      </c>
      <c r="D25" s="33" t="s">
        <v>22</v>
      </c>
      <c r="E25" s="9">
        <f>'le tet am lich'!C23</f>
        <v>2000000</v>
      </c>
      <c r="F25" s="10"/>
      <c r="G25" s="44" t="e">
        <f>#REF!</f>
        <v>#REF!</v>
      </c>
      <c r="H25" s="45" t="e">
        <f t="shared" si="0"/>
        <v>#REF!</v>
      </c>
    </row>
    <row r="26" spans="1:8" ht="15.75">
      <c r="A26" s="7">
        <v>16</v>
      </c>
      <c r="B26" s="8" t="s">
        <v>23</v>
      </c>
      <c r="C26" s="54" t="s">
        <v>194</v>
      </c>
      <c r="D26" s="33" t="s">
        <v>23</v>
      </c>
      <c r="E26" s="9">
        <f>'le tet am lich'!C24</f>
        <v>2000000</v>
      </c>
      <c r="F26" s="14"/>
      <c r="G26" s="44" t="e">
        <f>#REF!</f>
        <v>#REF!</v>
      </c>
      <c r="H26" s="45" t="e">
        <f t="shared" si="0"/>
        <v>#REF!</v>
      </c>
    </row>
    <row r="27" spans="1:8" ht="15.75">
      <c r="A27" s="7">
        <v>17</v>
      </c>
      <c r="B27" s="8" t="s">
        <v>24</v>
      </c>
      <c r="C27" s="54" t="s">
        <v>195</v>
      </c>
      <c r="D27" s="41" t="s">
        <v>24</v>
      </c>
      <c r="E27" s="9">
        <f>'le tet am lich'!C25</f>
        <v>2000000</v>
      </c>
      <c r="F27" s="13"/>
      <c r="G27" s="44" t="e">
        <f>#REF!</f>
        <v>#REF!</v>
      </c>
      <c r="H27" s="45" t="e">
        <f t="shared" si="0"/>
        <v>#REF!</v>
      </c>
    </row>
    <row r="28" spans="1:8" ht="15.75">
      <c r="A28" s="7">
        <v>18</v>
      </c>
      <c r="B28" s="8" t="s">
        <v>25</v>
      </c>
      <c r="C28" s="54" t="s">
        <v>196</v>
      </c>
      <c r="D28" s="33" t="s">
        <v>25</v>
      </c>
      <c r="E28" s="9">
        <f>'le tet am lich'!C26</f>
        <v>2000000</v>
      </c>
      <c r="F28" s="14"/>
      <c r="G28" s="44" t="e">
        <f>#REF!</f>
        <v>#REF!</v>
      </c>
      <c r="H28" s="45" t="e">
        <f t="shared" si="0"/>
        <v>#REF!</v>
      </c>
    </row>
    <row r="29" spans="1:8" ht="15.75">
      <c r="A29" s="7">
        <v>19</v>
      </c>
      <c r="B29" s="15" t="s">
        <v>27</v>
      </c>
      <c r="C29" s="54" t="s">
        <v>198</v>
      </c>
      <c r="D29" s="35" t="s">
        <v>27</v>
      </c>
      <c r="E29" s="9">
        <f>'le tet am lich'!C27</f>
        <v>2000000</v>
      </c>
      <c r="F29" s="16"/>
      <c r="G29" s="44" t="e">
        <f>#REF!</f>
        <v>#REF!</v>
      </c>
      <c r="H29" s="45" t="e">
        <f t="shared" si="0"/>
        <v>#REF!</v>
      </c>
    </row>
    <row r="30" spans="1:8" ht="15.75">
      <c r="A30" s="7">
        <v>20</v>
      </c>
      <c r="B30" s="8" t="s">
        <v>29</v>
      </c>
      <c r="C30" s="54" t="s">
        <v>199</v>
      </c>
      <c r="D30" s="32" t="s">
        <v>29</v>
      </c>
      <c r="E30" s="17">
        <f>'le tet am lich'!C30</f>
        <v>2000000</v>
      </c>
      <c r="F30" s="18"/>
      <c r="G30" s="44" t="e">
        <f>#REF!</f>
        <v>#REF!</v>
      </c>
      <c r="H30" s="45" t="e">
        <f t="shared" si="0"/>
        <v>#REF!</v>
      </c>
    </row>
    <row r="31" spans="1:8" ht="15.75">
      <c r="A31" s="7">
        <v>21</v>
      </c>
      <c r="B31" s="8" t="s">
        <v>30</v>
      </c>
      <c r="C31" s="54" t="s">
        <v>200</v>
      </c>
      <c r="D31" s="33" t="s">
        <v>30</v>
      </c>
      <c r="E31" s="17">
        <f>'le tet am lich'!C31</f>
        <v>2000000</v>
      </c>
      <c r="F31" s="18"/>
      <c r="G31" s="44" t="e">
        <f>#REF!</f>
        <v>#REF!</v>
      </c>
      <c r="H31" s="45" t="e">
        <f t="shared" si="0"/>
        <v>#REF!</v>
      </c>
    </row>
    <row r="32" spans="1:8" ht="15.75">
      <c r="A32" s="7">
        <v>22</v>
      </c>
      <c r="B32" s="8" t="s">
        <v>106</v>
      </c>
      <c r="C32" s="54" t="s">
        <v>201</v>
      </c>
      <c r="D32" s="33" t="s">
        <v>106</v>
      </c>
      <c r="E32" s="17">
        <f>'le tet am lich'!C32</f>
        <v>2000000</v>
      </c>
      <c r="F32" s="18"/>
      <c r="G32" s="44" t="e">
        <f>#REF!</f>
        <v>#REF!</v>
      </c>
      <c r="H32" s="45" t="e">
        <f t="shared" si="0"/>
        <v>#REF!</v>
      </c>
    </row>
    <row r="33" spans="1:8" ht="15.75">
      <c r="A33" s="7">
        <v>23</v>
      </c>
      <c r="B33" s="8" t="s">
        <v>65</v>
      </c>
      <c r="C33" s="54" t="s">
        <v>202</v>
      </c>
      <c r="D33" s="33" t="s">
        <v>65</v>
      </c>
      <c r="E33" s="17">
        <f>'le tet am lich'!C33</f>
        <v>2000000</v>
      </c>
      <c r="F33" s="18"/>
      <c r="G33" s="44" t="e">
        <f>#REF!</f>
        <v>#REF!</v>
      </c>
      <c r="H33" s="45" t="e">
        <f t="shared" si="0"/>
        <v>#REF!</v>
      </c>
    </row>
    <row r="34" spans="1:8" ht="15.75">
      <c r="A34" s="7">
        <v>24</v>
      </c>
      <c r="B34" s="8" t="s">
        <v>67</v>
      </c>
      <c r="C34" s="54" t="s">
        <v>203</v>
      </c>
      <c r="D34" s="33" t="s">
        <v>67</v>
      </c>
      <c r="E34" s="17">
        <f>'le tet am lich'!C34</f>
        <v>2000000</v>
      </c>
      <c r="F34" s="20"/>
      <c r="G34" s="44"/>
      <c r="H34" s="45"/>
    </row>
    <row r="35" spans="1:8" ht="15.75">
      <c r="A35" s="7">
        <v>25</v>
      </c>
      <c r="B35" s="8" t="s">
        <v>26</v>
      </c>
      <c r="C35" s="54" t="s">
        <v>197</v>
      </c>
      <c r="D35" s="32" t="s">
        <v>26</v>
      </c>
      <c r="E35" s="17">
        <f>'le tet am lich'!C35</f>
        <v>2000000</v>
      </c>
      <c r="F35" s="14"/>
      <c r="G35" s="44" t="e">
        <f>#REF!</f>
        <v>#REF!</v>
      </c>
      <c r="H35" s="45" t="e">
        <f>E35-G35</f>
        <v>#REF!</v>
      </c>
    </row>
    <row r="36" spans="1:8" ht="15.75">
      <c r="A36" s="7">
        <v>26</v>
      </c>
      <c r="B36" s="8" t="s">
        <v>32</v>
      </c>
      <c r="C36" s="54" t="s">
        <v>204</v>
      </c>
      <c r="D36" s="48" t="s">
        <v>32</v>
      </c>
      <c r="E36" s="17">
        <f>'le tet am lich'!C36</f>
        <v>2000000</v>
      </c>
      <c r="F36" s="10"/>
      <c r="G36" s="44" t="e">
        <f>#REF!</f>
        <v>#REF!</v>
      </c>
      <c r="H36" s="45" t="e">
        <f aca="true" t="shared" si="1" ref="H36:H65">E36-G36</f>
        <v>#REF!</v>
      </c>
    </row>
    <row r="37" spans="1:8" ht="15.75">
      <c r="A37" s="7">
        <v>27</v>
      </c>
      <c r="B37" s="8" t="s">
        <v>35</v>
      </c>
      <c r="C37" s="54" t="s">
        <v>205</v>
      </c>
      <c r="D37" s="33" t="s">
        <v>35</v>
      </c>
      <c r="E37" s="19">
        <f>'le tet am lich'!C39</f>
        <v>2000000</v>
      </c>
      <c r="F37" s="18"/>
      <c r="G37" s="44" t="e">
        <f>#REF!</f>
        <v>#REF!</v>
      </c>
      <c r="H37" s="45" t="e">
        <f t="shared" si="1"/>
        <v>#REF!</v>
      </c>
    </row>
    <row r="38" spans="1:8" ht="15.75">
      <c r="A38" s="7">
        <v>28</v>
      </c>
      <c r="B38" s="8" t="s">
        <v>36</v>
      </c>
      <c r="C38" s="54" t="s">
        <v>206</v>
      </c>
      <c r="D38" s="33" t="s">
        <v>36</v>
      </c>
      <c r="E38" s="19">
        <f>'le tet am lich'!C40</f>
        <v>2000000</v>
      </c>
      <c r="F38" s="18"/>
      <c r="G38" s="44" t="e">
        <f>#REF!</f>
        <v>#REF!</v>
      </c>
      <c r="H38" s="45" t="e">
        <f t="shared" si="1"/>
        <v>#REF!</v>
      </c>
    </row>
    <row r="39" spans="1:8" ht="15.75">
      <c r="A39" s="7">
        <v>29</v>
      </c>
      <c r="B39" s="8" t="s">
        <v>37</v>
      </c>
      <c r="C39" s="54" t="s">
        <v>207</v>
      </c>
      <c r="D39" s="33" t="s">
        <v>37</v>
      </c>
      <c r="E39" s="19">
        <f>'le tet am lich'!C41</f>
        <v>2000000</v>
      </c>
      <c r="F39" s="18"/>
      <c r="G39" s="44" t="e">
        <f>#REF!</f>
        <v>#REF!</v>
      </c>
      <c r="H39" s="45" t="e">
        <f t="shared" si="1"/>
        <v>#REF!</v>
      </c>
    </row>
    <row r="40" spans="1:8" ht="15.75">
      <c r="A40" s="7">
        <v>30</v>
      </c>
      <c r="B40" s="8" t="s">
        <v>38</v>
      </c>
      <c r="C40" s="54" t="s">
        <v>208</v>
      </c>
      <c r="D40" s="33" t="s">
        <v>38</v>
      </c>
      <c r="E40" s="19">
        <f>'le tet am lich'!C42</f>
        <v>2000000</v>
      </c>
      <c r="F40" s="18"/>
      <c r="G40" s="44" t="e">
        <f>#REF!</f>
        <v>#REF!</v>
      </c>
      <c r="H40" s="45" t="e">
        <f t="shared" si="1"/>
        <v>#REF!</v>
      </c>
    </row>
    <row r="41" spans="1:8" ht="15.75">
      <c r="A41" s="7">
        <v>31</v>
      </c>
      <c r="B41" s="8" t="s">
        <v>39</v>
      </c>
      <c r="C41" s="54" t="s">
        <v>209</v>
      </c>
      <c r="D41" s="41" t="s">
        <v>39</v>
      </c>
      <c r="E41" s="19">
        <f>'le tet am lich'!C43</f>
        <v>2000000</v>
      </c>
      <c r="F41" s="18"/>
      <c r="G41" s="44" t="e">
        <f>#REF!</f>
        <v>#REF!</v>
      </c>
      <c r="H41" s="45" t="e">
        <f t="shared" si="1"/>
        <v>#REF!</v>
      </c>
    </row>
    <row r="42" spans="1:8" ht="15.75">
      <c r="A42" s="7">
        <v>32</v>
      </c>
      <c r="B42" s="8" t="s">
        <v>40</v>
      </c>
      <c r="C42" s="54" t="s">
        <v>210</v>
      </c>
      <c r="D42" s="33" t="s">
        <v>40</v>
      </c>
      <c r="E42" s="19">
        <f>'le tet am lich'!C44</f>
        <v>2000000</v>
      </c>
      <c r="F42" s="18"/>
      <c r="G42" s="44" t="e">
        <f>#REF!</f>
        <v>#REF!</v>
      </c>
      <c r="H42" s="45" t="e">
        <f t="shared" si="1"/>
        <v>#REF!</v>
      </c>
    </row>
    <row r="43" spans="1:8" ht="15.75">
      <c r="A43" s="7">
        <v>33</v>
      </c>
      <c r="B43" s="8" t="s">
        <v>41</v>
      </c>
      <c r="C43" s="54" t="s">
        <v>211</v>
      </c>
      <c r="D43" s="76" t="s">
        <v>41</v>
      </c>
      <c r="E43" s="19">
        <f>'le tet am lich'!C45</f>
        <v>2000000</v>
      </c>
      <c r="F43" s="18"/>
      <c r="G43" s="44" t="e">
        <f>#REF!</f>
        <v>#REF!</v>
      </c>
      <c r="H43" s="45" t="e">
        <f t="shared" si="1"/>
        <v>#REF!</v>
      </c>
    </row>
    <row r="44" spans="1:8" ht="15.75">
      <c r="A44" s="7">
        <v>34</v>
      </c>
      <c r="B44" s="8" t="s">
        <v>42</v>
      </c>
      <c r="C44" s="54" t="s">
        <v>212</v>
      </c>
      <c r="D44" s="75" t="s">
        <v>42</v>
      </c>
      <c r="E44" s="19">
        <f>'le tet am lich'!C46</f>
        <v>2000000</v>
      </c>
      <c r="F44" s="18"/>
      <c r="G44" s="44" t="e">
        <f>#REF!</f>
        <v>#REF!</v>
      </c>
      <c r="H44" s="45" t="e">
        <f t="shared" si="1"/>
        <v>#REF!</v>
      </c>
    </row>
    <row r="45" spans="1:8" s="60" customFormat="1" ht="15.75">
      <c r="A45" s="7">
        <v>35</v>
      </c>
      <c r="B45" s="55" t="s">
        <v>43</v>
      </c>
      <c r="C45" s="56" t="s">
        <v>306</v>
      </c>
      <c r="D45" s="33" t="s">
        <v>42</v>
      </c>
      <c r="E45" s="19">
        <f>'le tet am lich'!C47</f>
        <v>2000000</v>
      </c>
      <c r="F45" s="57"/>
      <c r="G45" s="58" t="e">
        <f>#REF!</f>
        <v>#REF!</v>
      </c>
      <c r="H45" s="59" t="e">
        <f t="shared" si="1"/>
        <v>#REF!</v>
      </c>
    </row>
    <row r="46" spans="1:8" ht="15.75">
      <c r="A46" s="7">
        <v>36</v>
      </c>
      <c r="B46" s="8" t="s">
        <v>44</v>
      </c>
      <c r="C46" s="54" t="s">
        <v>214</v>
      </c>
      <c r="D46" s="34" t="s">
        <v>44</v>
      </c>
      <c r="E46" s="19">
        <f>'le tet am lich'!C48</f>
        <v>2000000</v>
      </c>
      <c r="F46" s="18"/>
      <c r="G46" s="44" t="e">
        <f>#REF!</f>
        <v>#REF!</v>
      </c>
      <c r="H46" s="45" t="e">
        <f t="shared" si="1"/>
        <v>#REF!</v>
      </c>
    </row>
    <row r="47" spans="1:8" ht="15.75">
      <c r="A47" s="7">
        <v>37</v>
      </c>
      <c r="B47" s="8" t="s">
        <v>49</v>
      </c>
      <c r="C47" s="54" t="s">
        <v>235</v>
      </c>
      <c r="D47" s="41" t="s">
        <v>49</v>
      </c>
      <c r="E47" s="17">
        <f>'le tet am lich'!C51</f>
        <v>2000000</v>
      </c>
      <c r="F47" s="18"/>
      <c r="G47" s="44" t="e">
        <f>#REF!</f>
        <v>#REF!</v>
      </c>
      <c r="H47" s="45" t="e">
        <f t="shared" si="1"/>
        <v>#REF!</v>
      </c>
    </row>
    <row r="48" spans="1:8" ht="15.75">
      <c r="A48" s="7">
        <v>38</v>
      </c>
      <c r="B48" s="8" t="s">
        <v>100</v>
      </c>
      <c r="C48" s="54" t="s">
        <v>236</v>
      </c>
      <c r="D48" s="33" t="s">
        <v>100</v>
      </c>
      <c r="E48" s="17">
        <f>'le tet am lich'!C52</f>
        <v>2000000</v>
      </c>
      <c r="F48" s="18"/>
      <c r="G48" s="44" t="e">
        <f>#REF!</f>
        <v>#REF!</v>
      </c>
      <c r="H48" s="45" t="e">
        <f t="shared" si="1"/>
        <v>#REF!</v>
      </c>
    </row>
    <row r="49" spans="1:8" ht="15.75">
      <c r="A49" s="7">
        <v>39</v>
      </c>
      <c r="B49" s="8" t="s">
        <v>88</v>
      </c>
      <c r="C49" s="54" t="s">
        <v>237</v>
      </c>
      <c r="D49" s="33" t="s">
        <v>88</v>
      </c>
      <c r="E49" s="17">
        <f>'le tet am lich'!C53</f>
        <v>2000000</v>
      </c>
      <c r="F49" s="18"/>
      <c r="G49" s="44" t="e">
        <f>#REF!</f>
        <v>#REF!</v>
      </c>
      <c r="H49" s="45" t="e">
        <f t="shared" si="1"/>
        <v>#REF!</v>
      </c>
    </row>
    <row r="50" spans="1:8" ht="15.75">
      <c r="A50" s="7">
        <v>40</v>
      </c>
      <c r="B50" s="8" t="s">
        <v>92</v>
      </c>
      <c r="C50" s="54" t="s">
        <v>238</v>
      </c>
      <c r="D50" s="33" t="s">
        <v>92</v>
      </c>
      <c r="E50" s="17">
        <f>'le tet am lich'!C54</f>
        <v>2000000</v>
      </c>
      <c r="F50" s="18"/>
      <c r="G50" s="44" t="e">
        <f>#REF!</f>
        <v>#REF!</v>
      </c>
      <c r="H50" s="45" t="e">
        <f t="shared" si="1"/>
        <v>#REF!</v>
      </c>
    </row>
    <row r="51" spans="1:8" ht="15.75">
      <c r="A51" s="7">
        <v>41</v>
      </c>
      <c r="B51" s="8" t="s">
        <v>93</v>
      </c>
      <c r="C51" s="54" t="s">
        <v>239</v>
      </c>
      <c r="D51" s="33" t="s">
        <v>93</v>
      </c>
      <c r="E51" s="17">
        <f>'le tet am lich'!C55</f>
        <v>2000000</v>
      </c>
      <c r="F51" s="18"/>
      <c r="G51" s="44" t="e">
        <f>#REF!</f>
        <v>#REF!</v>
      </c>
      <c r="H51" s="45" t="e">
        <f t="shared" si="1"/>
        <v>#REF!</v>
      </c>
    </row>
    <row r="52" spans="1:8" ht="15.75">
      <c r="A52" s="7">
        <v>42</v>
      </c>
      <c r="B52" s="8" t="s">
        <v>91</v>
      </c>
      <c r="C52" s="54" t="s">
        <v>240</v>
      </c>
      <c r="D52" s="33" t="s">
        <v>91</v>
      </c>
      <c r="E52" s="17">
        <f>'le tet am lich'!C56</f>
        <v>2000000</v>
      </c>
      <c r="F52" s="18"/>
      <c r="G52" s="44" t="e">
        <f>#REF!</f>
        <v>#REF!</v>
      </c>
      <c r="H52" s="45" t="e">
        <f t="shared" si="1"/>
        <v>#REF!</v>
      </c>
    </row>
    <row r="53" spans="1:8" ht="15.75">
      <c r="A53" s="7">
        <v>43</v>
      </c>
      <c r="B53" s="8" t="s">
        <v>89</v>
      </c>
      <c r="C53" s="54" t="s">
        <v>241</v>
      </c>
      <c r="D53" s="33" t="s">
        <v>89</v>
      </c>
      <c r="E53" s="17">
        <f>'le tet am lich'!C57</f>
        <v>2000000</v>
      </c>
      <c r="F53" s="18"/>
      <c r="G53" s="44" t="e">
        <f>#REF!</f>
        <v>#REF!</v>
      </c>
      <c r="H53" s="45" t="e">
        <f t="shared" si="1"/>
        <v>#REF!</v>
      </c>
    </row>
    <row r="54" spans="1:8" ht="15.75">
      <c r="A54" s="7">
        <v>44</v>
      </c>
      <c r="B54" s="8" t="s">
        <v>161</v>
      </c>
      <c r="C54" s="54" t="s">
        <v>242</v>
      </c>
      <c r="D54" s="36" t="s">
        <v>161</v>
      </c>
      <c r="E54" s="17">
        <f>'le tet am lich'!C58</f>
        <v>2000000</v>
      </c>
      <c r="F54" s="18"/>
      <c r="G54" s="44" t="e">
        <f>#REF!</f>
        <v>#REF!</v>
      </c>
      <c r="H54" s="45" t="e">
        <f t="shared" si="1"/>
        <v>#REF!</v>
      </c>
    </row>
    <row r="55" spans="1:8" ht="15.75">
      <c r="A55" s="7">
        <v>45</v>
      </c>
      <c r="B55" s="8" t="s">
        <v>94</v>
      </c>
      <c r="C55" s="54" t="s">
        <v>243</v>
      </c>
      <c r="D55" s="41" t="s">
        <v>94</v>
      </c>
      <c r="E55" s="17">
        <f>'le tet am lich'!C59</f>
        <v>2000000</v>
      </c>
      <c r="F55" s="18"/>
      <c r="G55" s="44" t="e">
        <f>#REF!</f>
        <v>#REF!</v>
      </c>
      <c r="H55" s="45" t="e">
        <f t="shared" si="1"/>
        <v>#REF!</v>
      </c>
    </row>
    <row r="56" spans="1:8" ht="15.75">
      <c r="A56" s="7">
        <v>46</v>
      </c>
      <c r="B56" s="8" t="s">
        <v>46</v>
      </c>
      <c r="C56" s="54" t="s">
        <v>215</v>
      </c>
      <c r="D56" s="37" t="s">
        <v>46</v>
      </c>
      <c r="E56" s="17">
        <f>'le tet am lich'!C62</f>
        <v>2000000</v>
      </c>
      <c r="F56" s="18"/>
      <c r="G56" s="44" t="e">
        <f>#REF!</f>
        <v>#REF!</v>
      </c>
      <c r="H56" s="45" t="e">
        <f t="shared" si="1"/>
        <v>#REF!</v>
      </c>
    </row>
    <row r="57" spans="1:8" ht="15.75">
      <c r="A57" s="7">
        <v>47</v>
      </c>
      <c r="B57" s="11" t="s">
        <v>47</v>
      </c>
      <c r="C57" s="54" t="s">
        <v>216</v>
      </c>
      <c r="D57" s="33" t="s">
        <v>47</v>
      </c>
      <c r="E57" s="17">
        <f>'le tet am lich'!C63</f>
        <v>2000000</v>
      </c>
      <c r="F57" s="18"/>
      <c r="G57" s="44" t="e">
        <f>#REF!</f>
        <v>#REF!</v>
      </c>
      <c r="H57" s="45" t="e">
        <f t="shared" si="1"/>
        <v>#REF!</v>
      </c>
    </row>
    <row r="58" spans="1:8" ht="15.75">
      <c r="A58" s="7">
        <v>48</v>
      </c>
      <c r="B58" s="12" t="s">
        <v>59</v>
      </c>
      <c r="C58" s="54" t="s">
        <v>217</v>
      </c>
      <c r="D58" s="33" t="s">
        <v>59</v>
      </c>
      <c r="E58" s="17">
        <f>'le tet am lich'!C64</f>
        <v>2000000</v>
      </c>
      <c r="F58" s="18"/>
      <c r="G58" s="44" t="e">
        <f>#REF!</f>
        <v>#REF!</v>
      </c>
      <c r="H58" s="45" t="e">
        <f t="shared" si="1"/>
        <v>#REF!</v>
      </c>
    </row>
    <row r="59" spans="1:8" ht="15.75">
      <c r="A59" s="7">
        <v>49</v>
      </c>
      <c r="B59" s="8" t="s">
        <v>50</v>
      </c>
      <c r="C59" s="54" t="s">
        <v>223</v>
      </c>
      <c r="D59" s="43" t="s">
        <v>50</v>
      </c>
      <c r="E59" s="17">
        <f>'le tet am lich'!C65</f>
        <v>2000000</v>
      </c>
      <c r="F59" s="18"/>
      <c r="G59" s="44" t="e">
        <f>#REF!</f>
        <v>#REF!</v>
      </c>
      <c r="H59" s="45" t="e">
        <f t="shared" si="1"/>
        <v>#REF!</v>
      </c>
    </row>
    <row r="60" spans="1:8" ht="15.75">
      <c r="A60" s="7">
        <v>50</v>
      </c>
      <c r="B60" s="8" t="s">
        <v>51</v>
      </c>
      <c r="C60" s="54" t="s">
        <v>218</v>
      </c>
      <c r="D60" s="41" t="s">
        <v>51</v>
      </c>
      <c r="E60" s="17">
        <f>'le tet am lich'!C66</f>
        <v>2000000</v>
      </c>
      <c r="F60" s="18"/>
      <c r="G60" s="44" t="e">
        <f>#REF!</f>
        <v>#REF!</v>
      </c>
      <c r="H60" s="45" t="e">
        <f t="shared" si="1"/>
        <v>#REF!</v>
      </c>
    </row>
    <row r="61" spans="1:8" s="30" customFormat="1" ht="15.75">
      <c r="A61" s="7">
        <v>51</v>
      </c>
      <c r="B61" s="61" t="s">
        <v>43</v>
      </c>
      <c r="C61" s="62" t="s">
        <v>213</v>
      </c>
      <c r="D61" s="41" t="s">
        <v>43</v>
      </c>
      <c r="E61" s="17">
        <f>'le tet am lich'!C67</f>
        <v>2000000</v>
      </c>
      <c r="F61" s="57"/>
      <c r="G61" s="63" t="e">
        <f>#REF!</f>
        <v>#REF!</v>
      </c>
      <c r="H61" s="64" t="e">
        <f t="shared" si="1"/>
        <v>#REF!</v>
      </c>
    </row>
    <row r="62" spans="1:8" ht="15.75">
      <c r="A62" s="7">
        <v>52</v>
      </c>
      <c r="B62" s="12" t="s">
        <v>56</v>
      </c>
      <c r="C62" s="54" t="s">
        <v>219</v>
      </c>
      <c r="D62" s="33" t="s">
        <v>56</v>
      </c>
      <c r="E62" s="17">
        <f>'le tet am lich'!C68</f>
        <v>2000000</v>
      </c>
      <c r="F62" s="18"/>
      <c r="G62" s="44" t="e">
        <f>#REF!</f>
        <v>#REF!</v>
      </c>
      <c r="H62" s="45" t="e">
        <f t="shared" si="1"/>
        <v>#REF!</v>
      </c>
    </row>
    <row r="63" spans="1:8" ht="15.75">
      <c r="A63" s="7">
        <v>53</v>
      </c>
      <c r="B63" s="12" t="s">
        <v>152</v>
      </c>
      <c r="C63" s="54" t="s">
        <v>220</v>
      </c>
      <c r="D63" s="33" t="s">
        <v>57</v>
      </c>
      <c r="E63" s="17">
        <f>'le tet am lich'!C69</f>
        <v>2000000</v>
      </c>
      <c r="F63" s="18"/>
      <c r="G63" s="44" t="e">
        <f>#REF!</f>
        <v>#REF!</v>
      </c>
      <c r="H63" s="45" t="e">
        <f t="shared" si="1"/>
        <v>#REF!</v>
      </c>
    </row>
    <row r="64" spans="1:6" ht="15.75">
      <c r="A64" s="7">
        <v>54</v>
      </c>
      <c r="B64" s="184" t="s">
        <v>323</v>
      </c>
      <c r="C64" s="94" t="s">
        <v>326</v>
      </c>
      <c r="D64" s="92"/>
      <c r="E64" s="17">
        <f>'le tet am lich'!C70</f>
        <v>1000000</v>
      </c>
      <c r="F64" s="93"/>
    </row>
    <row r="65" spans="1:8" ht="15.75">
      <c r="A65" s="7">
        <v>55</v>
      </c>
      <c r="B65" s="8" t="s">
        <v>160</v>
      </c>
      <c r="C65" s="54" t="s">
        <v>222</v>
      </c>
      <c r="D65" s="33" t="s">
        <v>160</v>
      </c>
      <c r="E65" s="17">
        <f>'le tet am lich'!C71</f>
        <v>2000000</v>
      </c>
      <c r="F65" s="18"/>
      <c r="G65" s="44" t="e">
        <f>#REF!</f>
        <v>#REF!</v>
      </c>
      <c r="H65" s="45" t="e">
        <f t="shared" si="1"/>
        <v>#REF!</v>
      </c>
    </row>
    <row r="66" spans="1:8" ht="15.75">
      <c r="A66" s="7">
        <v>56</v>
      </c>
      <c r="B66" s="8" t="s">
        <v>52</v>
      </c>
      <c r="C66" s="54" t="s">
        <v>304</v>
      </c>
      <c r="D66" s="41" t="s">
        <v>52</v>
      </c>
      <c r="E66" s="17">
        <f>'le tet am lich'!C74</f>
        <v>2000000</v>
      </c>
      <c r="F66" s="18"/>
      <c r="G66" s="44" t="e">
        <f>#REF!</f>
        <v>#REF!</v>
      </c>
      <c r="H66" s="45" t="e">
        <f aca="true" t="shared" si="2" ref="H66:H86">E66-G66</f>
        <v>#REF!</v>
      </c>
    </row>
    <row r="67" spans="1:8" ht="15.75">
      <c r="A67" s="7">
        <v>57</v>
      </c>
      <c r="B67" s="8" t="s">
        <v>53</v>
      </c>
      <c r="C67" s="54" t="s">
        <v>305</v>
      </c>
      <c r="D67" s="41" t="s">
        <v>53</v>
      </c>
      <c r="E67" s="17">
        <f>'le tet am lich'!C75</f>
        <v>2000000</v>
      </c>
      <c r="F67" s="18"/>
      <c r="G67" s="44" t="e">
        <f>#REF!</f>
        <v>#REF!</v>
      </c>
      <c r="H67" s="45" t="e">
        <f t="shared" si="2"/>
        <v>#REF!</v>
      </c>
    </row>
    <row r="68" spans="1:8" ht="15.75">
      <c r="A68" s="7">
        <v>58</v>
      </c>
      <c r="B68" s="8" t="s">
        <v>54</v>
      </c>
      <c r="C68" s="54" t="s">
        <v>224</v>
      </c>
      <c r="D68" s="38" t="s">
        <v>54</v>
      </c>
      <c r="E68" s="17">
        <f>'le tet am lich'!C76</f>
        <v>2000000</v>
      </c>
      <c r="F68" s="18"/>
      <c r="G68" s="44" t="e">
        <f>#REF!</f>
        <v>#REF!</v>
      </c>
      <c r="H68" s="45" t="e">
        <f t="shared" si="2"/>
        <v>#REF!</v>
      </c>
    </row>
    <row r="69" spans="1:8" ht="15.75">
      <c r="A69" s="7">
        <v>59</v>
      </c>
      <c r="B69" s="8" t="s">
        <v>167</v>
      </c>
      <c r="C69" s="54" t="s">
        <v>225</v>
      </c>
      <c r="D69" s="38" t="s">
        <v>166</v>
      </c>
      <c r="E69" s="17">
        <f>'le tet am lich'!C77</f>
        <v>2000000</v>
      </c>
      <c r="F69" s="18"/>
      <c r="G69" s="44" t="e">
        <f>#REF!</f>
        <v>#REF!</v>
      </c>
      <c r="H69" s="45" t="e">
        <f t="shared" si="2"/>
        <v>#REF!</v>
      </c>
    </row>
    <row r="70" spans="1:8" ht="15.75">
      <c r="A70" s="7">
        <v>60</v>
      </c>
      <c r="B70" s="8" t="s">
        <v>55</v>
      </c>
      <c r="C70" s="54" t="s">
        <v>226</v>
      </c>
      <c r="D70" s="33" t="s">
        <v>55</v>
      </c>
      <c r="E70" s="17">
        <f>'le tet am lich'!C78</f>
        <v>2000000</v>
      </c>
      <c r="F70" s="18"/>
      <c r="G70" s="44" t="e">
        <f>#REF!</f>
        <v>#REF!</v>
      </c>
      <c r="H70" s="45" t="e">
        <f t="shared" si="2"/>
        <v>#REF!</v>
      </c>
    </row>
    <row r="71" spans="1:8" ht="15.75">
      <c r="A71" s="7">
        <v>61</v>
      </c>
      <c r="B71" s="73" t="s">
        <v>172</v>
      </c>
      <c r="C71" s="54" t="s">
        <v>266</v>
      </c>
      <c r="D71" s="73"/>
      <c r="E71" s="17">
        <f>'le tet am lich'!C79</f>
        <v>2000000</v>
      </c>
      <c r="F71" s="18"/>
      <c r="G71" s="44"/>
      <c r="H71" s="45"/>
    </row>
    <row r="72" spans="1:8" ht="15.75">
      <c r="A72" s="7">
        <v>62</v>
      </c>
      <c r="B72" s="12" t="s">
        <v>151</v>
      </c>
      <c r="C72" s="54" t="s">
        <v>227</v>
      </c>
      <c r="D72" s="33" t="s">
        <v>58</v>
      </c>
      <c r="E72" s="17">
        <f>'le tet am lich'!C80</f>
        <v>2000000</v>
      </c>
      <c r="F72" s="18"/>
      <c r="G72" s="44" t="e">
        <f>#REF!</f>
        <v>#REF!</v>
      </c>
      <c r="H72" s="45" t="e">
        <f t="shared" si="2"/>
        <v>#REF!</v>
      </c>
    </row>
    <row r="73" spans="1:8" ht="15.75">
      <c r="A73" s="7">
        <v>63</v>
      </c>
      <c r="B73" s="8" t="s">
        <v>62</v>
      </c>
      <c r="C73" s="54" t="s">
        <v>228</v>
      </c>
      <c r="D73" s="40" t="s">
        <v>62</v>
      </c>
      <c r="E73" s="17">
        <f>'le tet am lich'!C83</f>
        <v>2000000</v>
      </c>
      <c r="F73" s="18"/>
      <c r="G73" s="44" t="e">
        <f>#REF!</f>
        <v>#REF!</v>
      </c>
      <c r="H73" s="45" t="e">
        <f t="shared" si="2"/>
        <v>#REF!</v>
      </c>
    </row>
    <row r="74" spans="1:8" ht="15.75">
      <c r="A74" s="7">
        <v>64</v>
      </c>
      <c r="B74" s="8" t="s">
        <v>63</v>
      </c>
      <c r="C74" s="54" t="s">
        <v>229</v>
      </c>
      <c r="D74" s="33" t="s">
        <v>63</v>
      </c>
      <c r="E74" s="17">
        <f>'le tet am lich'!C84</f>
        <v>2000000</v>
      </c>
      <c r="F74" s="18"/>
      <c r="G74" s="44" t="e">
        <f>#REF!</f>
        <v>#REF!</v>
      </c>
      <c r="H74" s="45" t="e">
        <f t="shared" si="2"/>
        <v>#REF!</v>
      </c>
    </row>
    <row r="75" spans="1:8" ht="15.75">
      <c r="A75" s="7">
        <v>65</v>
      </c>
      <c r="B75" s="8" t="s">
        <v>64</v>
      </c>
      <c r="C75" s="54" t="s">
        <v>230</v>
      </c>
      <c r="D75" s="33" t="s">
        <v>64</v>
      </c>
      <c r="E75" s="17">
        <f>'le tet am lich'!C85</f>
        <v>2000000</v>
      </c>
      <c r="F75" s="18"/>
      <c r="G75" s="44" t="e">
        <f>#REF!</f>
        <v>#REF!</v>
      </c>
      <c r="H75" s="45" t="e">
        <f t="shared" si="2"/>
        <v>#REF!</v>
      </c>
    </row>
    <row r="76" spans="1:8" ht="15.75">
      <c r="A76" s="7">
        <v>66</v>
      </c>
      <c r="B76" s="8" t="s">
        <v>66</v>
      </c>
      <c r="C76" s="54" t="s">
        <v>231</v>
      </c>
      <c r="D76" s="33" t="s">
        <v>66</v>
      </c>
      <c r="E76" s="17">
        <f>'le tet am lich'!C86</f>
        <v>2000000</v>
      </c>
      <c r="F76" s="18"/>
      <c r="G76" s="44" t="e">
        <f>#REF!</f>
        <v>#REF!</v>
      </c>
      <c r="H76" s="45" t="e">
        <f t="shared" si="2"/>
        <v>#REF!</v>
      </c>
    </row>
    <row r="77" spans="1:8" ht="15.75">
      <c r="A77" s="7">
        <v>67</v>
      </c>
      <c r="B77" s="8" t="s">
        <v>68</v>
      </c>
      <c r="C77" s="54" t="s">
        <v>232</v>
      </c>
      <c r="D77" s="41" t="s">
        <v>68</v>
      </c>
      <c r="E77" s="17">
        <f>'le tet am lich'!C87</f>
        <v>2000000</v>
      </c>
      <c r="F77" s="18"/>
      <c r="G77" s="44" t="e">
        <f>#REF!</f>
        <v>#REF!</v>
      </c>
      <c r="H77" s="45" t="e">
        <f t="shared" si="2"/>
        <v>#REF!</v>
      </c>
    </row>
    <row r="78" spans="1:8" ht="15.75">
      <c r="A78" s="7">
        <v>68</v>
      </c>
      <c r="B78" s="8" t="s">
        <v>69</v>
      </c>
      <c r="C78" s="54" t="s">
        <v>233</v>
      </c>
      <c r="D78" s="33" t="s">
        <v>69</v>
      </c>
      <c r="E78" s="17">
        <f>'le tet am lich'!C88</f>
        <v>2000000</v>
      </c>
      <c r="F78" s="18"/>
      <c r="G78" s="44" t="e">
        <f>#REF!</f>
        <v>#REF!</v>
      </c>
      <c r="H78" s="45" t="e">
        <f t="shared" si="2"/>
        <v>#REF!</v>
      </c>
    </row>
    <row r="79" spans="1:8" ht="15.75">
      <c r="A79" s="7">
        <v>69</v>
      </c>
      <c r="B79" s="8" t="s">
        <v>70</v>
      </c>
      <c r="C79" s="54" t="s">
        <v>234</v>
      </c>
      <c r="D79" s="33" t="s">
        <v>70</v>
      </c>
      <c r="E79" s="17">
        <f>'le tet am lich'!C89</f>
        <v>2000000</v>
      </c>
      <c r="F79" s="18"/>
      <c r="G79" s="44" t="e">
        <f>#REF!</f>
        <v>#REF!</v>
      </c>
      <c r="H79" s="45" t="e">
        <f t="shared" si="2"/>
        <v>#REF!</v>
      </c>
    </row>
    <row r="80" spans="1:8" ht="15.75">
      <c r="A80" s="7">
        <v>70</v>
      </c>
      <c r="B80" s="8" t="s">
        <v>74</v>
      </c>
      <c r="C80" s="54" t="s">
        <v>260</v>
      </c>
      <c r="D80" s="33" t="s">
        <v>74</v>
      </c>
      <c r="E80" s="17">
        <f>'le tet am lich'!C92</f>
        <v>2000000</v>
      </c>
      <c r="F80" s="18"/>
      <c r="G80" s="44" t="e">
        <f>#REF!</f>
        <v>#REF!</v>
      </c>
      <c r="H80" s="45" t="e">
        <f t="shared" si="2"/>
        <v>#REF!</v>
      </c>
    </row>
    <row r="81" spans="1:8" ht="15.75">
      <c r="A81" s="7">
        <v>71</v>
      </c>
      <c r="B81" s="8" t="s">
        <v>75</v>
      </c>
      <c r="C81" s="54" t="s">
        <v>259</v>
      </c>
      <c r="D81" s="33" t="s">
        <v>75</v>
      </c>
      <c r="E81" s="17">
        <f>'le tet am lich'!C93</f>
        <v>2000000</v>
      </c>
      <c r="F81" s="18"/>
      <c r="G81" s="44" t="e">
        <f>#REF!</f>
        <v>#REF!</v>
      </c>
      <c r="H81" s="45" t="e">
        <f t="shared" si="2"/>
        <v>#REF!</v>
      </c>
    </row>
    <row r="82" spans="1:8" ht="15.75">
      <c r="A82" s="7">
        <v>72</v>
      </c>
      <c r="B82" s="8" t="s">
        <v>76</v>
      </c>
      <c r="C82" s="54" t="s">
        <v>261</v>
      </c>
      <c r="D82" s="33" t="s">
        <v>76</v>
      </c>
      <c r="E82" s="17">
        <f>'le tet am lich'!C94</f>
        <v>2000000</v>
      </c>
      <c r="F82" s="18"/>
      <c r="G82" s="44" t="e">
        <f>#REF!</f>
        <v>#REF!</v>
      </c>
      <c r="H82" s="45" t="e">
        <f t="shared" si="2"/>
        <v>#REF!</v>
      </c>
    </row>
    <row r="83" spans="1:8" ht="15.75">
      <c r="A83" s="7">
        <v>73</v>
      </c>
      <c r="B83" s="11" t="s">
        <v>77</v>
      </c>
      <c r="C83" s="54" t="s">
        <v>257</v>
      </c>
      <c r="D83" s="33" t="s">
        <v>77</v>
      </c>
      <c r="E83" s="17">
        <f>'le tet am lich'!C95</f>
        <v>2000000</v>
      </c>
      <c r="F83" s="14"/>
      <c r="G83" s="44" t="e">
        <f>#REF!</f>
        <v>#REF!</v>
      </c>
      <c r="H83" s="45" t="e">
        <f t="shared" si="2"/>
        <v>#REF!</v>
      </c>
    </row>
    <row r="84" spans="1:8" ht="15.75">
      <c r="A84" s="7">
        <v>74</v>
      </c>
      <c r="B84" s="12" t="s">
        <v>78</v>
      </c>
      <c r="C84" s="54" t="s">
        <v>258</v>
      </c>
      <c r="D84" s="40" t="s">
        <v>78</v>
      </c>
      <c r="E84" s="17">
        <f>'le tet am lich'!C96</f>
        <v>2000000</v>
      </c>
      <c r="F84" s="18"/>
      <c r="G84" s="44" t="e">
        <f>#REF!</f>
        <v>#REF!</v>
      </c>
      <c r="H84" s="45" t="e">
        <f t="shared" si="2"/>
        <v>#REF!</v>
      </c>
    </row>
    <row r="85" spans="1:8" ht="15.75">
      <c r="A85" s="7">
        <v>75</v>
      </c>
      <c r="B85" s="8" t="s">
        <v>79</v>
      </c>
      <c r="C85" s="54" t="s">
        <v>265</v>
      </c>
      <c r="D85" s="33" t="s">
        <v>79</v>
      </c>
      <c r="E85" s="17">
        <f>'le tet am lich'!C97</f>
        <v>2000000</v>
      </c>
      <c r="F85" s="18"/>
      <c r="G85" s="44" t="e">
        <f>#REF!</f>
        <v>#REF!</v>
      </c>
      <c r="H85" s="45" t="e">
        <f t="shared" si="2"/>
        <v>#REF!</v>
      </c>
    </row>
    <row r="86" spans="1:8" ht="15.75">
      <c r="A86" s="7">
        <v>76</v>
      </c>
      <c r="B86" s="8" t="s">
        <v>80</v>
      </c>
      <c r="C86" s="54" t="s">
        <v>262</v>
      </c>
      <c r="D86" s="34" t="s">
        <v>80</v>
      </c>
      <c r="E86" s="17">
        <f>'le tet am lich'!C98</f>
        <v>2000000</v>
      </c>
      <c r="F86" s="18"/>
      <c r="G86" s="44" t="e">
        <f>#REF!</f>
        <v>#REF!</v>
      </c>
      <c r="H86" s="45" t="e">
        <f t="shared" si="2"/>
        <v>#REF!</v>
      </c>
    </row>
    <row r="87" spans="1:8" ht="15.75">
      <c r="A87" s="7">
        <v>77</v>
      </c>
      <c r="B87" s="12" t="s">
        <v>171</v>
      </c>
      <c r="C87" s="54" t="s">
        <v>264</v>
      </c>
      <c r="D87" s="34"/>
      <c r="E87" s="17">
        <f>'le tet am lich'!C99</f>
        <v>2000000</v>
      </c>
      <c r="F87" s="18"/>
      <c r="G87" s="44"/>
      <c r="H87" s="45"/>
    </row>
    <row r="88" spans="1:8" ht="15.75">
      <c r="A88" s="7">
        <v>78</v>
      </c>
      <c r="B88" s="8" t="s">
        <v>81</v>
      </c>
      <c r="C88" s="54" t="s">
        <v>263</v>
      </c>
      <c r="D88" s="74" t="s">
        <v>81</v>
      </c>
      <c r="E88" s="17">
        <f>'le tet am lich'!C100</f>
        <v>2000000</v>
      </c>
      <c r="F88" s="18"/>
      <c r="G88" s="44" t="e">
        <f>#REF!</f>
        <v>#REF!</v>
      </c>
      <c r="H88" s="45" t="e">
        <f aca="true" t="shared" si="3" ref="H88:H108">E88-G88</f>
        <v>#REF!</v>
      </c>
    </row>
    <row r="89" spans="1:8" ht="15.75">
      <c r="A89" s="7">
        <v>79</v>
      </c>
      <c r="B89" s="8" t="s">
        <v>84</v>
      </c>
      <c r="C89" s="54" t="s">
        <v>246</v>
      </c>
      <c r="D89" s="75" t="s">
        <v>84</v>
      </c>
      <c r="E89" s="17">
        <f>'le tet am lich'!C103</f>
        <v>2000000</v>
      </c>
      <c r="F89" s="18"/>
      <c r="G89" s="44" t="e">
        <f>#REF!</f>
        <v>#REF!</v>
      </c>
      <c r="H89" s="45" t="e">
        <f t="shared" si="3"/>
        <v>#REF!</v>
      </c>
    </row>
    <row r="90" spans="1:8" ht="15.75">
      <c r="A90" s="7">
        <v>80</v>
      </c>
      <c r="B90" s="8" t="s">
        <v>85</v>
      </c>
      <c r="C90" s="54" t="s">
        <v>244</v>
      </c>
      <c r="D90" s="32" t="s">
        <v>85</v>
      </c>
      <c r="E90" s="17">
        <f>'le tet am lich'!C104</f>
        <v>2000000</v>
      </c>
      <c r="F90" s="18"/>
      <c r="G90" s="44" t="e">
        <f>#REF!</f>
        <v>#REF!</v>
      </c>
      <c r="H90" s="45" t="e">
        <f t="shared" si="3"/>
        <v>#REF!</v>
      </c>
    </row>
    <row r="91" spans="1:8" ht="15.75">
      <c r="A91" s="7">
        <v>81</v>
      </c>
      <c r="B91" s="8" t="s">
        <v>87</v>
      </c>
      <c r="C91" s="54" t="s">
        <v>245</v>
      </c>
      <c r="D91" s="33" t="s">
        <v>87</v>
      </c>
      <c r="E91" s="17">
        <f>'le tet am lich'!C105</f>
        <v>2000000</v>
      </c>
      <c r="F91" s="18"/>
      <c r="G91" s="44" t="e">
        <f>#REF!</f>
        <v>#REF!</v>
      </c>
      <c r="H91" s="45" t="e">
        <f t="shared" si="3"/>
        <v>#REF!</v>
      </c>
    </row>
    <row r="92" spans="1:8" ht="15.75">
      <c r="A92" s="7">
        <v>82</v>
      </c>
      <c r="B92" s="8" t="s">
        <v>90</v>
      </c>
      <c r="C92" s="54" t="s">
        <v>252</v>
      </c>
      <c r="D92" s="40" t="s">
        <v>90</v>
      </c>
      <c r="E92" s="17">
        <f>'le tet am lich'!C106</f>
        <v>2000000</v>
      </c>
      <c r="F92" s="18"/>
      <c r="G92" s="44" t="e">
        <f>#REF!</f>
        <v>#REF!</v>
      </c>
      <c r="H92" s="45" t="e">
        <f t="shared" si="3"/>
        <v>#REF!</v>
      </c>
    </row>
    <row r="93" spans="1:8" ht="15.75">
      <c r="A93" s="7">
        <v>83</v>
      </c>
      <c r="B93" s="8" t="s">
        <v>96</v>
      </c>
      <c r="C93" s="54" t="s">
        <v>248</v>
      </c>
      <c r="D93" s="33" t="s">
        <v>96</v>
      </c>
      <c r="E93" s="17">
        <f>'le tet am lich'!C107</f>
        <v>2000000</v>
      </c>
      <c r="F93" s="18"/>
      <c r="G93" s="44" t="e">
        <f>#REF!</f>
        <v>#REF!</v>
      </c>
      <c r="H93" s="45" t="e">
        <f t="shared" si="3"/>
        <v>#REF!</v>
      </c>
    </row>
    <row r="94" spans="1:8" ht="15.75">
      <c r="A94" s="7">
        <v>84</v>
      </c>
      <c r="B94" s="8" t="s">
        <v>97</v>
      </c>
      <c r="C94" s="54" t="s">
        <v>255</v>
      </c>
      <c r="D94" s="33" t="s">
        <v>97</v>
      </c>
      <c r="E94" s="17">
        <f>'le tet am lich'!C108</f>
        <v>2000000</v>
      </c>
      <c r="F94" s="18"/>
      <c r="G94" s="44" t="e">
        <f>#REF!</f>
        <v>#REF!</v>
      </c>
      <c r="H94" s="45" t="e">
        <f t="shared" si="3"/>
        <v>#REF!</v>
      </c>
    </row>
    <row r="95" spans="1:8" ht="15.75">
      <c r="A95" s="7">
        <v>85</v>
      </c>
      <c r="B95" s="8" t="s">
        <v>98</v>
      </c>
      <c r="C95" s="54" t="s">
        <v>249</v>
      </c>
      <c r="D95" s="33" t="s">
        <v>98</v>
      </c>
      <c r="E95" s="17">
        <f>'le tet am lich'!C109</f>
        <v>2000000</v>
      </c>
      <c r="F95" s="18"/>
      <c r="G95" s="44" t="e">
        <f>#REF!</f>
        <v>#REF!</v>
      </c>
      <c r="H95" s="45" t="e">
        <f t="shared" si="3"/>
        <v>#REF!</v>
      </c>
    </row>
    <row r="96" spans="1:8" ht="15.75">
      <c r="A96" s="7">
        <v>86</v>
      </c>
      <c r="B96" s="8" t="s">
        <v>99</v>
      </c>
      <c r="C96" s="54" t="s">
        <v>253</v>
      </c>
      <c r="D96" s="36" t="s">
        <v>99</v>
      </c>
      <c r="E96" s="17">
        <f>'le tet am lich'!C110</f>
        <v>2000000</v>
      </c>
      <c r="F96" s="18"/>
      <c r="G96" s="44" t="e">
        <f>#REF!</f>
        <v>#REF!</v>
      </c>
      <c r="H96" s="45" t="e">
        <f t="shared" si="3"/>
        <v>#REF!</v>
      </c>
    </row>
    <row r="97" spans="1:8" ht="15.75">
      <c r="A97" s="7">
        <v>87</v>
      </c>
      <c r="B97" s="8" t="s">
        <v>68</v>
      </c>
      <c r="C97" s="54" t="s">
        <v>251</v>
      </c>
      <c r="D97" s="33" t="s">
        <v>68</v>
      </c>
      <c r="E97" s="17">
        <f>'le tet am lich'!C111</f>
        <v>2000000</v>
      </c>
      <c r="F97" s="18"/>
      <c r="G97" s="44" t="e">
        <f>#REF!</f>
        <v>#REF!</v>
      </c>
      <c r="H97" s="45" t="e">
        <f t="shared" si="3"/>
        <v>#REF!</v>
      </c>
    </row>
    <row r="98" spans="1:8" ht="15.75">
      <c r="A98" s="7">
        <v>88</v>
      </c>
      <c r="B98" s="36" t="s">
        <v>164</v>
      </c>
      <c r="C98" s="54" t="s">
        <v>256</v>
      </c>
      <c r="D98" s="36" t="s">
        <v>164</v>
      </c>
      <c r="E98" s="17">
        <f>'le tet am lich'!C112</f>
        <v>2000000</v>
      </c>
      <c r="F98" s="18"/>
      <c r="G98" s="44" t="e">
        <f>#REF!</f>
        <v>#REF!</v>
      </c>
      <c r="H98" s="45" t="e">
        <f t="shared" si="3"/>
        <v>#REF!</v>
      </c>
    </row>
    <row r="99" spans="1:8" ht="15.75">
      <c r="A99" s="7">
        <v>89</v>
      </c>
      <c r="B99" s="33" t="s">
        <v>165</v>
      </c>
      <c r="C99" s="54" t="s">
        <v>247</v>
      </c>
      <c r="D99" s="33" t="s">
        <v>165</v>
      </c>
      <c r="E99" s="17">
        <f>'le tet am lich'!C113</f>
        <v>2000000</v>
      </c>
      <c r="F99" s="18"/>
      <c r="G99" s="44" t="e">
        <f>#REF!</f>
        <v>#REF!</v>
      </c>
      <c r="H99" s="45" t="e">
        <f t="shared" si="3"/>
        <v>#REF!</v>
      </c>
    </row>
    <row r="100" spans="1:8" ht="15.75">
      <c r="A100" s="7">
        <v>90</v>
      </c>
      <c r="B100" s="185" t="s">
        <v>177</v>
      </c>
      <c r="C100" s="54" t="s">
        <v>327</v>
      </c>
      <c r="D100" s="36"/>
      <c r="E100" s="17">
        <f>'le tet am lich'!C114</f>
        <v>1000000</v>
      </c>
      <c r="F100" s="18"/>
      <c r="G100" s="44"/>
      <c r="H100" s="45"/>
    </row>
    <row r="101" spans="1:8" ht="15.75">
      <c r="A101" s="7">
        <v>91</v>
      </c>
      <c r="B101" s="185" t="s">
        <v>320</v>
      </c>
      <c r="C101" s="54" t="s">
        <v>328</v>
      </c>
      <c r="D101" s="36"/>
      <c r="E101" s="17">
        <f>'le tet am lich'!C115</f>
        <v>1000000</v>
      </c>
      <c r="F101" s="18"/>
      <c r="G101" s="44"/>
      <c r="H101" s="45"/>
    </row>
    <row r="102" spans="1:8" ht="15.75">
      <c r="A102" s="7">
        <v>92</v>
      </c>
      <c r="B102" s="8" t="s">
        <v>162</v>
      </c>
      <c r="C102" s="54" t="s">
        <v>254</v>
      </c>
      <c r="D102" s="36" t="s">
        <v>162</v>
      </c>
      <c r="E102" s="17">
        <f>'le tet am lich'!C116</f>
        <v>2000000</v>
      </c>
      <c r="F102" s="18"/>
      <c r="G102" s="44" t="e">
        <f>#REF!</f>
        <v>#REF!</v>
      </c>
      <c r="H102" s="45" t="e">
        <f t="shared" si="3"/>
        <v>#REF!</v>
      </c>
    </row>
    <row r="103" spans="1:8" ht="15.75">
      <c r="A103" s="7">
        <v>93</v>
      </c>
      <c r="B103" s="8" t="s">
        <v>103</v>
      </c>
      <c r="C103" s="54" t="s">
        <v>291</v>
      </c>
      <c r="D103" s="40" t="s">
        <v>103</v>
      </c>
      <c r="E103" s="17">
        <f>'le tet am lich'!C119</f>
        <v>2000000</v>
      </c>
      <c r="F103" s="18"/>
      <c r="G103" s="44" t="e">
        <f>#REF!</f>
        <v>#REF!</v>
      </c>
      <c r="H103" s="45" t="e">
        <f t="shared" si="3"/>
        <v>#REF!</v>
      </c>
    </row>
    <row r="104" spans="1:8" ht="15.75">
      <c r="A104" s="7">
        <v>94</v>
      </c>
      <c r="B104" s="11" t="s">
        <v>104</v>
      </c>
      <c r="C104" s="54" t="s">
        <v>295</v>
      </c>
      <c r="D104" s="33" t="s">
        <v>104</v>
      </c>
      <c r="E104" s="17">
        <f>'le tet am lich'!C120</f>
        <v>2000000</v>
      </c>
      <c r="F104" s="20"/>
      <c r="G104" s="44" t="e">
        <f>#REF!</f>
        <v>#REF!</v>
      </c>
      <c r="H104" s="45" t="e">
        <f t="shared" si="3"/>
        <v>#REF!</v>
      </c>
    </row>
    <row r="105" spans="1:8" ht="15.75">
      <c r="A105" s="7">
        <v>95</v>
      </c>
      <c r="B105" s="8" t="s">
        <v>105</v>
      </c>
      <c r="C105" s="54" t="s">
        <v>292</v>
      </c>
      <c r="D105" s="48" t="s">
        <v>105</v>
      </c>
      <c r="E105" s="17">
        <f>'le tet am lich'!C121</f>
        <v>2000000</v>
      </c>
      <c r="F105" s="18"/>
      <c r="G105" s="44" t="e">
        <f>#REF!</f>
        <v>#REF!</v>
      </c>
      <c r="H105" s="45" t="e">
        <f t="shared" si="3"/>
        <v>#REF!</v>
      </c>
    </row>
    <row r="106" spans="1:8" ht="15.75">
      <c r="A106" s="7">
        <v>96</v>
      </c>
      <c r="B106" s="8" t="s">
        <v>107</v>
      </c>
      <c r="C106" s="54" t="s">
        <v>293</v>
      </c>
      <c r="D106" s="33" t="s">
        <v>107</v>
      </c>
      <c r="E106" s="17">
        <f>'le tet am lich'!C122</f>
        <v>2000000</v>
      </c>
      <c r="F106" s="18"/>
      <c r="G106" s="44" t="e">
        <f>#REF!</f>
        <v>#REF!</v>
      </c>
      <c r="H106" s="45" t="e">
        <f t="shared" si="3"/>
        <v>#REF!</v>
      </c>
    </row>
    <row r="107" spans="1:8" ht="15.75">
      <c r="A107" s="7">
        <v>97</v>
      </c>
      <c r="B107" s="12" t="s">
        <v>108</v>
      </c>
      <c r="C107" s="54" t="s">
        <v>303</v>
      </c>
      <c r="D107" s="33" t="s">
        <v>108</v>
      </c>
      <c r="E107" s="17">
        <f>'le tet am lich'!C123</f>
        <v>2000000</v>
      </c>
      <c r="F107" s="18"/>
      <c r="G107" s="44" t="e">
        <f>#REF!</f>
        <v>#REF!</v>
      </c>
      <c r="H107" s="45" t="e">
        <f t="shared" si="3"/>
        <v>#REF!</v>
      </c>
    </row>
    <row r="108" spans="1:8" ht="15.75">
      <c r="A108" s="7">
        <v>98</v>
      </c>
      <c r="B108" s="8" t="s">
        <v>73</v>
      </c>
      <c r="C108" s="54" t="s">
        <v>294</v>
      </c>
      <c r="D108" s="32" t="s">
        <v>73</v>
      </c>
      <c r="E108" s="17">
        <f>'le tet am lich'!C124</f>
        <v>2000000</v>
      </c>
      <c r="F108" s="18"/>
      <c r="G108" s="44" t="e">
        <f>#REF!</f>
        <v>#REF!</v>
      </c>
      <c r="H108" s="45" t="e">
        <f t="shared" si="3"/>
        <v>#REF!</v>
      </c>
    </row>
    <row r="109" spans="1:8" ht="15.75">
      <c r="A109" s="7">
        <v>99</v>
      </c>
      <c r="B109" s="12" t="s">
        <v>173</v>
      </c>
      <c r="C109" s="54" t="s">
        <v>296</v>
      </c>
      <c r="D109" s="36"/>
      <c r="E109" s="17">
        <f>'le tet am lich'!C125</f>
        <v>2000000</v>
      </c>
      <c r="F109" s="18"/>
      <c r="G109" s="44"/>
      <c r="H109" s="45"/>
    </row>
    <row r="110" spans="1:8" ht="15.75">
      <c r="A110" s="7">
        <v>100</v>
      </c>
      <c r="B110" s="8" t="s">
        <v>95</v>
      </c>
      <c r="C110" s="54" t="s">
        <v>250</v>
      </c>
      <c r="D110" s="41" t="s">
        <v>95</v>
      </c>
      <c r="E110" s="17">
        <f>'le tet am lich'!C126</f>
        <v>2000000</v>
      </c>
      <c r="F110" s="18"/>
      <c r="G110" s="44" t="e">
        <f>#REF!</f>
        <v>#REF!</v>
      </c>
      <c r="H110" s="45" t="e">
        <f>E110-G110</f>
        <v>#REF!</v>
      </c>
    </row>
    <row r="111" spans="1:8" ht="15.75">
      <c r="A111" s="7">
        <v>101</v>
      </c>
      <c r="B111" s="12" t="s">
        <v>109</v>
      </c>
      <c r="C111" s="54" t="s">
        <v>302</v>
      </c>
      <c r="D111" s="34" t="s">
        <v>109</v>
      </c>
      <c r="E111" s="17">
        <f>'le tet am lich'!C127</f>
        <v>2000000</v>
      </c>
      <c r="F111" s="18"/>
      <c r="G111" s="44" t="e">
        <f>#REF!</f>
        <v>#REF!</v>
      </c>
      <c r="H111" s="45" t="e">
        <f aca="true" t="shared" si="4" ref="H111:H116">E111-G111</f>
        <v>#REF!</v>
      </c>
    </row>
    <row r="112" spans="1:8" ht="15.75">
      <c r="A112" s="7">
        <v>102</v>
      </c>
      <c r="B112" s="8" t="s">
        <v>86</v>
      </c>
      <c r="C112" s="54" t="s">
        <v>297</v>
      </c>
      <c r="D112" s="40" t="s">
        <v>86</v>
      </c>
      <c r="E112" s="17">
        <f>'le tet am lich'!C130</f>
        <v>2000000</v>
      </c>
      <c r="F112" s="18"/>
      <c r="G112" s="44" t="e">
        <f>#REF!</f>
        <v>#REF!</v>
      </c>
      <c r="H112" s="45" t="e">
        <f t="shared" si="4"/>
        <v>#REF!</v>
      </c>
    </row>
    <row r="113" spans="1:8" ht="15.75">
      <c r="A113" s="7">
        <v>103</v>
      </c>
      <c r="B113" s="8" t="s">
        <v>113</v>
      </c>
      <c r="C113" s="54" t="s">
        <v>298</v>
      </c>
      <c r="D113" s="33" t="s">
        <v>113</v>
      </c>
      <c r="E113" s="17">
        <f>'le tet am lich'!C131</f>
        <v>2000000</v>
      </c>
      <c r="F113" s="18"/>
      <c r="G113" s="44" t="e">
        <f>#REF!</f>
        <v>#REF!</v>
      </c>
      <c r="H113" s="45" t="e">
        <f t="shared" si="4"/>
        <v>#REF!</v>
      </c>
    </row>
    <row r="114" spans="1:8" ht="15.75">
      <c r="A114" s="7">
        <v>104</v>
      </c>
      <c r="B114" s="8" t="s">
        <v>114</v>
      </c>
      <c r="C114" s="54" t="s">
        <v>299</v>
      </c>
      <c r="D114" s="33" t="s">
        <v>114</v>
      </c>
      <c r="E114" s="17">
        <f>'le tet am lich'!C132</f>
        <v>2000000</v>
      </c>
      <c r="F114" s="18"/>
      <c r="G114" s="44" t="e">
        <f>#REF!</f>
        <v>#REF!</v>
      </c>
      <c r="H114" s="45" t="e">
        <f t="shared" si="4"/>
        <v>#REF!</v>
      </c>
    </row>
    <row r="115" spans="1:8" ht="15.75">
      <c r="A115" s="7">
        <v>105</v>
      </c>
      <c r="B115" s="8" t="s">
        <v>116</v>
      </c>
      <c r="C115" s="54" t="s">
        <v>300</v>
      </c>
      <c r="D115" s="33" t="s">
        <v>116</v>
      </c>
      <c r="E115" s="17">
        <f>'le tet am lich'!C133</f>
        <v>2000000</v>
      </c>
      <c r="F115" s="18"/>
      <c r="G115" s="44" t="e">
        <f>#REF!</f>
        <v>#REF!</v>
      </c>
      <c r="H115" s="45" t="e">
        <f t="shared" si="4"/>
        <v>#REF!</v>
      </c>
    </row>
    <row r="116" spans="1:8" ht="15.75">
      <c r="A116" s="7">
        <v>106</v>
      </c>
      <c r="B116" s="22" t="s">
        <v>117</v>
      </c>
      <c r="C116" s="54" t="s">
        <v>301</v>
      </c>
      <c r="D116" s="33" t="s">
        <v>117</v>
      </c>
      <c r="E116" s="17">
        <f>'le tet am lich'!C134</f>
        <v>2000000</v>
      </c>
      <c r="F116" s="21"/>
      <c r="G116" s="44" t="e">
        <f>#REF!</f>
        <v>#REF!</v>
      </c>
      <c r="H116" s="45" t="e">
        <f t="shared" si="4"/>
        <v>#REF!</v>
      </c>
    </row>
    <row r="117" spans="1:8" ht="15.75">
      <c r="A117" s="7">
        <v>107</v>
      </c>
      <c r="B117" s="34" t="s">
        <v>169</v>
      </c>
      <c r="C117" s="54" t="s">
        <v>290</v>
      </c>
      <c r="D117" s="34" t="s">
        <v>169</v>
      </c>
      <c r="E117" s="17">
        <f>'le tet am lich'!C135</f>
        <v>2000000</v>
      </c>
      <c r="F117" s="21"/>
      <c r="G117" s="44"/>
      <c r="H117" s="45"/>
    </row>
    <row r="118" spans="1:8" ht="15.75">
      <c r="A118" s="7">
        <v>108</v>
      </c>
      <c r="B118" s="8" t="s">
        <v>115</v>
      </c>
      <c r="C118" s="54" t="s">
        <v>221</v>
      </c>
      <c r="D118" s="32" t="s">
        <v>115</v>
      </c>
      <c r="E118" s="17">
        <f>'le tet am lich'!C136</f>
        <v>2000000</v>
      </c>
      <c r="F118" s="18"/>
      <c r="G118" s="44" t="e">
        <f>#REF!</f>
        <v>#REF!</v>
      </c>
      <c r="H118" s="45" t="e">
        <f>E118-G118</f>
        <v>#REF!</v>
      </c>
    </row>
    <row r="119" spans="1:8" ht="15.75">
      <c r="A119" s="7">
        <v>109</v>
      </c>
      <c r="B119" s="186" t="s">
        <v>321</v>
      </c>
      <c r="C119" s="54" t="s">
        <v>330</v>
      </c>
      <c r="D119" s="34"/>
      <c r="E119" s="17">
        <f>'le tet am lich'!C137</f>
        <v>1000000</v>
      </c>
      <c r="F119" s="21"/>
      <c r="G119" s="44"/>
      <c r="H119" s="45"/>
    </row>
    <row r="120" spans="1:8" ht="15.75">
      <c r="A120" s="7">
        <v>110</v>
      </c>
      <c r="B120" s="12" t="s">
        <v>118</v>
      </c>
      <c r="C120" s="54" t="s">
        <v>288</v>
      </c>
      <c r="D120" s="34" t="s">
        <v>118</v>
      </c>
      <c r="E120" s="17">
        <f>'le tet am lich'!C138</f>
        <v>2000000</v>
      </c>
      <c r="F120" s="21"/>
      <c r="G120" s="44" t="e">
        <f>#REF!</f>
        <v>#REF!</v>
      </c>
      <c r="H120" s="45" t="e">
        <f aca="true" t="shared" si="5" ref="H120:H134">E120-G120</f>
        <v>#REF!</v>
      </c>
    </row>
    <row r="121" spans="1:8" ht="15.75">
      <c r="A121" s="7">
        <v>111</v>
      </c>
      <c r="B121" s="8" t="s">
        <v>121</v>
      </c>
      <c r="C121" s="54" t="s">
        <v>287</v>
      </c>
      <c r="D121" s="32" t="s">
        <v>121</v>
      </c>
      <c r="E121" s="17">
        <f>'le tet am lich'!C141</f>
        <v>2000000</v>
      </c>
      <c r="F121" s="18"/>
      <c r="G121" s="44" t="e">
        <f>#REF!</f>
        <v>#REF!</v>
      </c>
      <c r="H121" s="45" t="e">
        <f t="shared" si="5"/>
        <v>#REF!</v>
      </c>
    </row>
    <row r="122" spans="1:8" ht="15.75">
      <c r="A122" s="7">
        <v>112</v>
      </c>
      <c r="B122" s="8" t="s">
        <v>31</v>
      </c>
      <c r="C122" s="54" t="s">
        <v>289</v>
      </c>
      <c r="D122" s="33" t="s">
        <v>31</v>
      </c>
      <c r="E122" s="17">
        <f>'le tet am lich'!C142</f>
        <v>2000000</v>
      </c>
      <c r="F122" s="18"/>
      <c r="G122" s="44" t="e">
        <f>#REF!</f>
        <v>#REF!</v>
      </c>
      <c r="H122" s="45" t="e">
        <f t="shared" si="5"/>
        <v>#REF!</v>
      </c>
    </row>
    <row r="123" spans="1:8" ht="15.75">
      <c r="A123" s="7">
        <v>113</v>
      </c>
      <c r="B123" s="8" t="s">
        <v>122</v>
      </c>
      <c r="C123" s="54" t="s">
        <v>282</v>
      </c>
      <c r="D123" s="33" t="s">
        <v>122</v>
      </c>
      <c r="E123" s="17">
        <f>'le tet am lich'!C143</f>
        <v>2000000</v>
      </c>
      <c r="F123" s="18"/>
      <c r="G123" s="44" t="e">
        <f>#REF!</f>
        <v>#REF!</v>
      </c>
      <c r="H123" s="45" t="e">
        <f t="shared" si="5"/>
        <v>#REF!</v>
      </c>
    </row>
    <row r="124" spans="1:8" ht="15.75">
      <c r="A124" s="7">
        <v>114</v>
      </c>
      <c r="B124" s="11" t="s">
        <v>123</v>
      </c>
      <c r="C124" s="54" t="s">
        <v>283</v>
      </c>
      <c r="D124" s="34" t="s">
        <v>123</v>
      </c>
      <c r="E124" s="17">
        <f>'le tet am lich'!C144</f>
        <v>2000000</v>
      </c>
      <c r="F124" s="18"/>
      <c r="G124" s="44" t="e">
        <f>#REF!</f>
        <v>#REF!</v>
      </c>
      <c r="H124" s="45" t="e">
        <f t="shared" si="5"/>
        <v>#REF!</v>
      </c>
    </row>
    <row r="125" spans="1:8" ht="15.75">
      <c r="A125" s="7">
        <v>115</v>
      </c>
      <c r="B125" s="11" t="s">
        <v>124</v>
      </c>
      <c r="C125" s="54" t="s">
        <v>284</v>
      </c>
      <c r="D125" s="41" t="s">
        <v>124</v>
      </c>
      <c r="E125" s="17">
        <f>'le tet am lich'!C145</f>
        <v>2000000</v>
      </c>
      <c r="F125" s="18"/>
      <c r="G125" s="44" t="e">
        <f>#REF!</f>
        <v>#REF!</v>
      </c>
      <c r="H125" s="45" t="e">
        <f t="shared" si="5"/>
        <v>#REF!</v>
      </c>
    </row>
    <row r="126" spans="1:8" ht="15.75">
      <c r="A126" s="7">
        <v>116</v>
      </c>
      <c r="B126" s="8" t="s">
        <v>125</v>
      </c>
      <c r="C126" s="54" t="s">
        <v>281</v>
      </c>
      <c r="D126" s="33" t="s">
        <v>125</v>
      </c>
      <c r="E126" s="17">
        <f>'le tet am lich'!C146</f>
        <v>2000000</v>
      </c>
      <c r="F126" s="18"/>
      <c r="G126" s="44" t="e">
        <f>#REF!</f>
        <v>#REF!</v>
      </c>
      <c r="H126" s="45" t="e">
        <f t="shared" si="5"/>
        <v>#REF!</v>
      </c>
    </row>
    <row r="127" spans="1:8" ht="15.75">
      <c r="A127" s="7">
        <v>117</v>
      </c>
      <c r="B127" s="8" t="s">
        <v>126</v>
      </c>
      <c r="C127" s="54" t="s">
        <v>285</v>
      </c>
      <c r="D127" s="42" t="s">
        <v>126</v>
      </c>
      <c r="E127" s="17">
        <f>'le tet am lich'!C147</f>
        <v>2000000</v>
      </c>
      <c r="F127" s="18"/>
      <c r="G127" s="44" t="e">
        <f>#REF!</f>
        <v>#REF!</v>
      </c>
      <c r="H127" s="45" t="e">
        <f t="shared" si="5"/>
        <v>#REF!</v>
      </c>
    </row>
    <row r="128" spans="1:8" ht="15.75">
      <c r="A128" s="7">
        <v>118</v>
      </c>
      <c r="B128" s="11" t="s">
        <v>127</v>
      </c>
      <c r="C128" s="54" t="s">
        <v>286</v>
      </c>
      <c r="D128" s="34" t="s">
        <v>127</v>
      </c>
      <c r="E128" s="17">
        <f>'le tet am lich'!C148</f>
        <v>2000000</v>
      </c>
      <c r="F128" s="18"/>
      <c r="G128" s="44" t="e">
        <f>#REF!</f>
        <v>#REF!</v>
      </c>
      <c r="H128" s="45" t="e">
        <f t="shared" si="5"/>
        <v>#REF!</v>
      </c>
    </row>
    <row r="129" spans="1:8" ht="15.75">
      <c r="A129" s="7">
        <v>119</v>
      </c>
      <c r="B129" s="8" t="s">
        <v>130</v>
      </c>
      <c r="C129" s="54" t="s">
        <v>274</v>
      </c>
      <c r="D129" s="39" t="s">
        <v>130</v>
      </c>
      <c r="E129" s="17">
        <f>'le tet am lich'!C151</f>
        <v>2000000</v>
      </c>
      <c r="F129" s="18"/>
      <c r="G129" s="44" t="e">
        <f>#REF!</f>
        <v>#REF!</v>
      </c>
      <c r="H129" s="45" t="e">
        <f t="shared" si="5"/>
        <v>#REF!</v>
      </c>
    </row>
    <row r="130" spans="1:8" ht="15.75">
      <c r="A130" s="7">
        <v>120</v>
      </c>
      <c r="B130" s="8" t="s">
        <v>131</v>
      </c>
      <c r="C130" s="54" t="s">
        <v>275</v>
      </c>
      <c r="D130" s="40" t="s">
        <v>131</v>
      </c>
      <c r="E130" s="17">
        <f>'le tet am lich'!C152</f>
        <v>2000000</v>
      </c>
      <c r="F130" s="18"/>
      <c r="G130" s="44" t="e">
        <f>#REF!</f>
        <v>#REF!</v>
      </c>
      <c r="H130" s="45" t="e">
        <f t="shared" si="5"/>
        <v>#REF!</v>
      </c>
    </row>
    <row r="131" spans="1:8" ht="15.75">
      <c r="A131" s="7">
        <v>121</v>
      </c>
      <c r="B131" s="8" t="s">
        <v>132</v>
      </c>
      <c r="C131" s="54" t="s">
        <v>273</v>
      </c>
      <c r="D131" s="41" t="s">
        <v>132</v>
      </c>
      <c r="E131" s="17">
        <f>'le tet am lich'!C153</f>
        <v>2000000</v>
      </c>
      <c r="F131" s="18"/>
      <c r="G131" s="44" t="e">
        <f>#REF!</f>
        <v>#REF!</v>
      </c>
      <c r="H131" s="45" t="e">
        <f t="shared" si="5"/>
        <v>#REF!</v>
      </c>
    </row>
    <row r="132" spans="1:8" ht="15.75">
      <c r="A132" s="7">
        <v>122</v>
      </c>
      <c r="B132" s="8" t="s">
        <v>133</v>
      </c>
      <c r="C132" s="54" t="s">
        <v>272</v>
      </c>
      <c r="D132" s="33" t="s">
        <v>133</v>
      </c>
      <c r="E132" s="17">
        <f>'le tet am lich'!C154</f>
        <v>2000000</v>
      </c>
      <c r="F132" s="18"/>
      <c r="G132" s="44" t="e">
        <f>#REF!</f>
        <v>#REF!</v>
      </c>
      <c r="H132" s="45" t="e">
        <f t="shared" si="5"/>
        <v>#REF!</v>
      </c>
    </row>
    <row r="133" spans="1:8" ht="15.75">
      <c r="A133" s="7">
        <v>123</v>
      </c>
      <c r="B133" s="8" t="s">
        <v>134</v>
      </c>
      <c r="C133" s="54" t="s">
        <v>271</v>
      </c>
      <c r="D133" s="41" t="s">
        <v>134</v>
      </c>
      <c r="E133" s="17">
        <f>'le tet am lich'!C155</f>
        <v>2000000</v>
      </c>
      <c r="F133" s="18"/>
      <c r="G133" s="44" t="e">
        <f>#REF!</f>
        <v>#REF!</v>
      </c>
      <c r="H133" s="45" t="e">
        <f t="shared" si="5"/>
        <v>#REF!</v>
      </c>
    </row>
    <row r="134" spans="1:8" ht="15.75">
      <c r="A134" s="7">
        <v>124</v>
      </c>
      <c r="B134" s="8" t="s">
        <v>135</v>
      </c>
      <c r="C134" s="54" t="s">
        <v>270</v>
      </c>
      <c r="D134" s="33" t="s">
        <v>135</v>
      </c>
      <c r="E134" s="17">
        <f>'le tet am lich'!C156</f>
        <v>2000000</v>
      </c>
      <c r="F134" s="18"/>
      <c r="G134" s="44" t="e">
        <f>#REF!</f>
        <v>#REF!</v>
      </c>
      <c r="H134" s="45" t="e">
        <f t="shared" si="5"/>
        <v>#REF!</v>
      </c>
    </row>
    <row r="135" spans="1:8" ht="15.75">
      <c r="A135" s="7">
        <v>125</v>
      </c>
      <c r="B135" s="8" t="s">
        <v>136</v>
      </c>
      <c r="C135" s="54" t="s">
        <v>268</v>
      </c>
      <c r="D135" s="41" t="s">
        <v>136</v>
      </c>
      <c r="E135" s="17">
        <f>'le tet am lich'!C157</f>
        <v>2000000</v>
      </c>
      <c r="F135" s="18"/>
      <c r="G135" s="44" t="e">
        <f>#REF!</f>
        <v>#REF!</v>
      </c>
      <c r="H135" s="45" t="e">
        <f aca="true" t="shared" si="6" ref="H135:H145">E135-G135</f>
        <v>#REF!</v>
      </c>
    </row>
    <row r="136" spans="1:8" ht="15.75">
      <c r="A136" s="7">
        <v>126</v>
      </c>
      <c r="B136" s="8" t="s">
        <v>137</v>
      </c>
      <c r="C136" s="54" t="s">
        <v>269</v>
      </c>
      <c r="D136" s="41" t="s">
        <v>137</v>
      </c>
      <c r="E136" s="17">
        <f>'le tet am lich'!C158</f>
        <v>2000000</v>
      </c>
      <c r="F136" s="18"/>
      <c r="G136" s="44" t="e">
        <f>#REF!</f>
        <v>#REF!</v>
      </c>
      <c r="H136" s="45" t="e">
        <f t="shared" si="6"/>
        <v>#REF!</v>
      </c>
    </row>
    <row r="137" spans="1:8" ht="15.75">
      <c r="A137" s="7">
        <v>127</v>
      </c>
      <c r="B137" s="8" t="s">
        <v>138</v>
      </c>
      <c r="C137" s="54" t="s">
        <v>267</v>
      </c>
      <c r="D137" s="74" t="s">
        <v>138</v>
      </c>
      <c r="E137" s="17">
        <f>'le tet am lich'!C159</f>
        <v>2000000</v>
      </c>
      <c r="F137" s="18"/>
      <c r="G137" s="44" t="e">
        <f>#REF!</f>
        <v>#REF!</v>
      </c>
      <c r="H137" s="45" t="e">
        <f t="shared" si="6"/>
        <v>#REF!</v>
      </c>
    </row>
    <row r="138" spans="1:8" ht="15.75">
      <c r="A138" s="7">
        <v>128</v>
      </c>
      <c r="B138" s="187" t="s">
        <v>322</v>
      </c>
      <c r="C138" s="54" t="s">
        <v>329</v>
      </c>
      <c r="D138" s="43"/>
      <c r="E138" s="17">
        <f>'le tet am lich'!C160</f>
        <v>1000000</v>
      </c>
      <c r="F138" s="18"/>
      <c r="G138" s="44"/>
      <c r="H138" s="45"/>
    </row>
    <row r="139" spans="1:8" ht="15.75">
      <c r="A139" s="7">
        <v>129</v>
      </c>
      <c r="B139" s="8" t="s">
        <v>139</v>
      </c>
      <c r="C139" s="54" t="s">
        <v>319</v>
      </c>
      <c r="D139" s="46" t="s">
        <v>139</v>
      </c>
      <c r="E139" s="17">
        <f>'le tet am lich'!C161</f>
        <v>2000000</v>
      </c>
      <c r="F139" s="18"/>
      <c r="G139" s="44" t="e">
        <f>#REF!</f>
        <v>#REF!</v>
      </c>
      <c r="H139" s="45" t="e">
        <f t="shared" si="6"/>
        <v>#REF!</v>
      </c>
    </row>
    <row r="140" spans="1:8" ht="15.75">
      <c r="A140" s="7">
        <v>130</v>
      </c>
      <c r="B140" s="8" t="s">
        <v>112</v>
      </c>
      <c r="C140" s="54" t="s">
        <v>319</v>
      </c>
      <c r="D140" s="40" t="s">
        <v>112</v>
      </c>
      <c r="E140" s="17">
        <f>'le tet am lich'!C164</f>
        <v>2000000</v>
      </c>
      <c r="F140" s="18"/>
      <c r="G140" s="44" t="e">
        <f>#REF!</f>
        <v>#REF!</v>
      </c>
      <c r="H140" s="45" t="e">
        <f>E140-G140</f>
        <v>#REF!</v>
      </c>
    </row>
    <row r="141" spans="1:8" ht="15.75">
      <c r="A141" s="7">
        <v>131</v>
      </c>
      <c r="B141" s="8" t="s">
        <v>141</v>
      </c>
      <c r="C141" s="54" t="s">
        <v>279</v>
      </c>
      <c r="D141" s="32" t="s">
        <v>141</v>
      </c>
      <c r="E141" s="17">
        <f>'le tet am lich'!C165</f>
        <v>2000000</v>
      </c>
      <c r="F141" s="18"/>
      <c r="G141" s="44" t="e">
        <f>#REF!</f>
        <v>#REF!</v>
      </c>
      <c r="H141" s="45" t="e">
        <f t="shared" si="6"/>
        <v>#REF!</v>
      </c>
    </row>
    <row r="142" spans="1:8" ht="15.75">
      <c r="A142" s="7">
        <v>132</v>
      </c>
      <c r="B142" s="8" t="s">
        <v>142</v>
      </c>
      <c r="C142" s="54" t="s">
        <v>278</v>
      </c>
      <c r="D142" s="33" t="s">
        <v>142</v>
      </c>
      <c r="E142" s="17">
        <f>'le tet am lich'!C166</f>
        <v>2000000</v>
      </c>
      <c r="F142" s="18"/>
      <c r="G142" s="44" t="e">
        <f>#REF!</f>
        <v>#REF!</v>
      </c>
      <c r="H142" s="45" t="e">
        <f t="shared" si="6"/>
        <v>#REF!</v>
      </c>
    </row>
    <row r="143" spans="1:11" ht="15.75">
      <c r="A143" s="7">
        <v>133</v>
      </c>
      <c r="B143" s="8" t="s">
        <v>143</v>
      </c>
      <c r="C143" s="54" t="s">
        <v>277</v>
      </c>
      <c r="D143" s="41" t="s">
        <v>143</v>
      </c>
      <c r="E143" s="17">
        <f>'le tet am lich'!C167</f>
        <v>2000000</v>
      </c>
      <c r="F143" s="18"/>
      <c r="G143" s="44" t="e">
        <f>#REF!</f>
        <v>#REF!</v>
      </c>
      <c r="H143" s="45" t="e">
        <f t="shared" si="6"/>
        <v>#REF!</v>
      </c>
      <c r="K143" s="44"/>
    </row>
    <row r="144" spans="1:8" ht="15.75">
      <c r="A144" s="7">
        <v>134</v>
      </c>
      <c r="B144" s="8" t="s">
        <v>144</v>
      </c>
      <c r="C144" s="54" t="s">
        <v>276</v>
      </c>
      <c r="D144" s="41" t="s">
        <v>144</v>
      </c>
      <c r="E144" s="17">
        <f>'le tet am lich'!C168</f>
        <v>2000000</v>
      </c>
      <c r="F144" s="18"/>
      <c r="G144" s="44" t="e">
        <f>#REF!</f>
        <v>#REF!</v>
      </c>
      <c r="H144" s="45" t="e">
        <f t="shared" si="6"/>
        <v>#REF!</v>
      </c>
    </row>
    <row r="145" spans="1:8" ht="15.75">
      <c r="A145" s="7">
        <v>135</v>
      </c>
      <c r="B145" s="12" t="s">
        <v>145</v>
      </c>
      <c r="C145" s="54" t="s">
        <v>280</v>
      </c>
      <c r="D145" s="34" t="s">
        <v>145</v>
      </c>
      <c r="E145" s="17">
        <f>'le tet am lich'!C169</f>
        <v>2000000</v>
      </c>
      <c r="F145" s="21"/>
      <c r="G145" s="44" t="e">
        <f>#REF!</f>
        <v>#REF!</v>
      </c>
      <c r="H145" s="45" t="e">
        <f t="shared" si="6"/>
        <v>#REF!</v>
      </c>
    </row>
    <row r="146" spans="1:11" ht="15.75">
      <c r="A146" s="7">
        <v>136</v>
      </c>
      <c r="B146" s="188" t="s">
        <v>313</v>
      </c>
      <c r="C146" s="54" t="s">
        <v>316</v>
      </c>
      <c r="D146" s="52"/>
      <c r="E146" s="17">
        <f>'le tet am lich'!C172</f>
        <v>1000000</v>
      </c>
      <c r="F146" s="53"/>
      <c r="G146" s="44"/>
      <c r="H146" s="45"/>
      <c r="K146" s="44"/>
    </row>
    <row r="147" spans="1:11" ht="15.75">
      <c r="A147" s="7">
        <v>137</v>
      </c>
      <c r="B147" s="188" t="s">
        <v>314</v>
      </c>
      <c r="C147" s="54" t="s">
        <v>318</v>
      </c>
      <c r="D147" s="52"/>
      <c r="E147" s="17">
        <f>'le tet am lich'!C173</f>
        <v>1000000</v>
      </c>
      <c r="F147" s="53"/>
      <c r="G147" s="44"/>
      <c r="H147" s="45"/>
      <c r="K147" s="44"/>
    </row>
    <row r="148" spans="1:11" ht="15.75">
      <c r="A148" s="7">
        <v>138</v>
      </c>
      <c r="B148" s="189" t="s">
        <v>315</v>
      </c>
      <c r="C148" s="177" t="s">
        <v>317</v>
      </c>
      <c r="D148" s="178"/>
      <c r="E148" s="179">
        <f>'le tet am lich'!C174</f>
        <v>1000000</v>
      </c>
      <c r="F148" s="180"/>
      <c r="G148" s="44"/>
      <c r="H148" s="45"/>
      <c r="K148" s="44"/>
    </row>
    <row r="149" spans="1:11" ht="16.5" thickBot="1">
      <c r="A149" s="7">
        <v>139</v>
      </c>
      <c r="B149" s="82" t="s">
        <v>480</v>
      </c>
      <c r="C149" s="181" t="s">
        <v>488</v>
      </c>
      <c r="D149" s="83"/>
      <c r="E149" s="182">
        <f>'le tet am lich'!C175</f>
        <v>2000000</v>
      </c>
      <c r="F149" s="84"/>
      <c r="G149" s="44"/>
      <c r="H149" s="45"/>
      <c r="K149" s="44"/>
    </row>
    <row r="150" spans="1:11" ht="17.25" thickBot="1">
      <c r="A150" s="23">
        <f>COUNT(A11:A149)</f>
        <v>139</v>
      </c>
      <c r="B150" s="86"/>
      <c r="C150" s="24"/>
      <c r="D150" s="24"/>
      <c r="E150" s="25">
        <f>SUM(E11:E149)</f>
        <v>270000000</v>
      </c>
      <c r="F150" s="26"/>
      <c r="G150" s="44" t="e">
        <f>SUM(G11:G145)</f>
        <v>#REF!</v>
      </c>
      <c r="K150" s="44"/>
    </row>
    <row r="151" spans="1:21" s="51" customFormat="1" ht="18" customHeight="1" thickTop="1">
      <c r="A151" s="71"/>
      <c r="B151" s="72" t="s">
        <v>174</v>
      </c>
      <c r="C151" s="91" t="str">
        <f>[1]!VND(Salary!E150,TRUE,1,"đồng","xu")</f>
        <v>Hai trăm bảy mươi triệu đồng</v>
      </c>
      <c r="D151" s="90"/>
      <c r="E151" s="90"/>
      <c r="F151" s="90"/>
      <c r="G151" s="85"/>
      <c r="H151" s="85"/>
      <c r="I151" s="85"/>
      <c r="J151" s="85"/>
      <c r="K151" s="85"/>
      <c r="L151" s="85"/>
      <c r="M151" s="85"/>
      <c r="N151" s="85"/>
      <c r="O151" s="85"/>
      <c r="P151" s="85"/>
      <c r="Q151" s="85"/>
      <c r="R151" s="77"/>
      <c r="S151" s="65"/>
      <c r="T151" s="65">
        <v>0</v>
      </c>
      <c r="U151" s="65"/>
    </row>
    <row r="152" spans="1:6" ht="16.5">
      <c r="A152" s="27"/>
      <c r="B152" s="27"/>
      <c r="C152" s="27"/>
      <c r="D152" s="27"/>
      <c r="E152" s="239" t="s">
        <v>495</v>
      </c>
      <c r="F152" s="239"/>
    </row>
    <row r="153" spans="1:6" ht="16.5">
      <c r="A153" s="238" t="s">
        <v>147</v>
      </c>
      <c r="B153" s="238"/>
      <c r="C153" s="238"/>
      <c r="D153" s="47"/>
      <c r="E153" s="238" t="s">
        <v>153</v>
      </c>
      <c r="F153" s="238"/>
    </row>
    <row r="156" spans="1:6" ht="19.5">
      <c r="A156" s="29"/>
      <c r="B156" s="29"/>
      <c r="C156" s="29"/>
      <c r="D156" s="29"/>
      <c r="E156" s="29"/>
      <c r="F156" s="29"/>
    </row>
    <row r="157" spans="1:6" ht="19.5">
      <c r="A157" s="29"/>
      <c r="B157" s="29"/>
      <c r="C157" s="29"/>
      <c r="D157" s="29"/>
      <c r="E157" s="29"/>
      <c r="F157" s="29"/>
    </row>
    <row r="158" spans="1:6" ht="19.5">
      <c r="A158" s="29"/>
      <c r="B158" s="29"/>
      <c r="C158" s="29"/>
      <c r="D158" s="29"/>
      <c r="E158" s="29"/>
      <c r="F158" s="29"/>
    </row>
    <row r="159" spans="1:6" ht="19.5">
      <c r="A159" s="29"/>
      <c r="B159" s="29"/>
      <c r="C159" s="29"/>
      <c r="D159" s="29"/>
      <c r="E159" s="29"/>
      <c r="F159" s="29"/>
    </row>
    <row r="160" spans="1:6" ht="19.5">
      <c r="A160" s="29"/>
      <c r="B160" s="29"/>
      <c r="C160" s="29"/>
      <c r="D160" s="29"/>
      <c r="E160" s="29"/>
      <c r="F160" s="29"/>
    </row>
    <row r="161" spans="1:6" ht="19.5">
      <c r="A161" s="29"/>
      <c r="B161" s="29"/>
      <c r="C161" s="29"/>
      <c r="D161" s="29"/>
      <c r="E161" s="29"/>
      <c r="F161" s="29"/>
    </row>
    <row r="162" spans="1:6" ht="19.5">
      <c r="A162" s="29"/>
      <c r="B162" s="29"/>
      <c r="C162" s="29"/>
      <c r="D162" s="29"/>
      <c r="E162" s="29"/>
      <c r="F162" s="29"/>
    </row>
    <row r="163" spans="1:6" ht="19.5">
      <c r="A163" s="29"/>
      <c r="B163" s="29"/>
      <c r="C163" s="29"/>
      <c r="D163" s="29"/>
      <c r="E163" s="29"/>
      <c r="F163" s="29"/>
    </row>
  </sheetData>
  <sheetProtection/>
  <mergeCells count="14">
    <mergeCell ref="E3:F3"/>
    <mergeCell ref="A5:F5"/>
    <mergeCell ref="A6:F6"/>
    <mergeCell ref="C8:C9"/>
    <mergeCell ref="F8:F9"/>
    <mergeCell ref="A1:C1"/>
    <mergeCell ref="A2:C2"/>
    <mergeCell ref="A153:C153"/>
    <mergeCell ref="E152:F152"/>
    <mergeCell ref="E153:F153"/>
    <mergeCell ref="A4:F4"/>
    <mergeCell ref="A8:A9"/>
    <mergeCell ref="B8:B9"/>
    <mergeCell ref="E8:E9"/>
  </mergeCells>
  <printOptions/>
  <pageMargins left="0.56" right="0.16" top="0.41" bottom="0.36" header="0.29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K119"/>
  <sheetViews>
    <sheetView zoomScalePageLayoutView="0" workbookViewId="0" topLeftCell="A103">
      <selection activeCell="G118" sqref="G118:G119"/>
    </sheetView>
  </sheetViews>
  <sheetFormatPr defaultColWidth="7.421875" defaultRowHeight="15"/>
  <cols>
    <col min="1" max="4" width="7.421875" style="151" customWidth="1"/>
    <col min="5" max="5" width="32.00390625" style="154" customWidth="1"/>
    <col min="6" max="6" width="13.00390625" style="154" customWidth="1"/>
    <col min="7" max="16384" width="7.421875" style="151" customWidth="1"/>
  </cols>
  <sheetData>
    <row r="1" spans="1:6" ht="30" customHeight="1">
      <c r="A1" s="252" t="s">
        <v>0</v>
      </c>
      <c r="B1" s="252"/>
      <c r="C1" s="252"/>
      <c r="D1" s="252"/>
      <c r="E1" s="252"/>
      <c r="F1" s="252"/>
    </row>
    <row r="2" spans="1:7" ht="24" customHeight="1">
      <c r="A2" s="257" t="str">
        <f>'le tet am lich'!A2:D2</f>
        <v>DANH SÁCH CÁN BỘ NHẬN TIỀN HỖ TRỢ TẾT ÂM LỊCH NĂM 2017 CHO TTYT THEO QUY CHẾ CHI TIÊU NỘI BỘ</v>
      </c>
      <c r="B2" s="257"/>
      <c r="C2" s="257"/>
      <c r="D2" s="257"/>
      <c r="E2" s="257"/>
      <c r="F2" s="257"/>
      <c r="G2" s="257"/>
    </row>
    <row r="3" spans="1:6" ht="13.5" customHeight="1">
      <c r="A3" s="253"/>
      <c r="B3" s="253"/>
      <c r="C3" s="253"/>
      <c r="D3" s="253"/>
      <c r="E3" s="253"/>
      <c r="F3" s="253"/>
    </row>
    <row r="4" spans="1:6" ht="17.25" customHeight="1" thickBot="1">
      <c r="A4" s="253"/>
      <c r="B4" s="253"/>
      <c r="C4" s="253"/>
      <c r="D4" s="253"/>
      <c r="E4" s="253"/>
      <c r="F4" s="253"/>
    </row>
    <row r="5" spans="1:7" ht="63.75" customHeight="1" thickTop="1">
      <c r="A5" s="195" t="s">
        <v>1</v>
      </c>
      <c r="B5" s="196" t="s">
        <v>2</v>
      </c>
      <c r="C5" s="196" t="s">
        <v>332</v>
      </c>
      <c r="D5" s="196" t="s">
        <v>333</v>
      </c>
      <c r="E5" s="197" t="s">
        <v>334</v>
      </c>
      <c r="F5" s="198" t="s">
        <v>3</v>
      </c>
      <c r="G5" s="199" t="s">
        <v>4</v>
      </c>
    </row>
    <row r="6" spans="1:7" ht="18" customHeight="1">
      <c r="A6" s="200">
        <v>1</v>
      </c>
      <c r="B6" s="158" t="s">
        <v>335</v>
      </c>
      <c r="C6" s="159" t="s">
        <v>336</v>
      </c>
      <c r="D6" s="158" t="s">
        <v>337</v>
      </c>
      <c r="E6" s="160">
        <v>4002215003363</v>
      </c>
      <c r="F6" s="161">
        <v>500000</v>
      </c>
      <c r="G6" s="162"/>
    </row>
    <row r="7" spans="1:7" ht="18" customHeight="1">
      <c r="A7" s="200">
        <v>2</v>
      </c>
      <c r="B7" s="158" t="s">
        <v>338</v>
      </c>
      <c r="C7" s="159" t="s">
        <v>339</v>
      </c>
      <c r="D7" s="158" t="s">
        <v>337</v>
      </c>
      <c r="E7" s="160">
        <v>4002215003284</v>
      </c>
      <c r="F7" s="161">
        <v>500000</v>
      </c>
      <c r="G7" s="163"/>
    </row>
    <row r="8" spans="1:7" ht="18" customHeight="1">
      <c r="A8" s="200">
        <v>3</v>
      </c>
      <c r="B8" s="158" t="s">
        <v>340</v>
      </c>
      <c r="C8" s="159" t="s">
        <v>341</v>
      </c>
      <c r="D8" s="158" t="s">
        <v>337</v>
      </c>
      <c r="E8" s="160">
        <v>4002215003305</v>
      </c>
      <c r="F8" s="161">
        <v>500000</v>
      </c>
      <c r="G8" s="163"/>
    </row>
    <row r="9" spans="1:7" ht="18" customHeight="1">
      <c r="A9" s="200">
        <v>4</v>
      </c>
      <c r="B9" s="158" t="s">
        <v>342</v>
      </c>
      <c r="C9" s="159" t="s">
        <v>339</v>
      </c>
      <c r="D9" s="158" t="s">
        <v>337</v>
      </c>
      <c r="E9" s="160">
        <v>4002215003311</v>
      </c>
      <c r="F9" s="161">
        <v>500000</v>
      </c>
      <c r="G9" s="163"/>
    </row>
    <row r="10" spans="1:7" ht="18" customHeight="1">
      <c r="A10" s="200">
        <v>5</v>
      </c>
      <c r="B10" s="158" t="s">
        <v>343</v>
      </c>
      <c r="C10" s="159" t="s">
        <v>341</v>
      </c>
      <c r="D10" s="158" t="s">
        <v>337</v>
      </c>
      <c r="E10" s="160">
        <v>4002215020905</v>
      </c>
      <c r="F10" s="161">
        <v>500000</v>
      </c>
      <c r="G10" s="163"/>
    </row>
    <row r="11" spans="1:7" ht="18" customHeight="1">
      <c r="A11" s="200">
        <v>6</v>
      </c>
      <c r="B11" s="158" t="s">
        <v>344</v>
      </c>
      <c r="C11" s="159" t="s">
        <v>345</v>
      </c>
      <c r="D11" s="158" t="s">
        <v>337</v>
      </c>
      <c r="E11" s="160">
        <v>4002215003290</v>
      </c>
      <c r="F11" s="161">
        <v>500000</v>
      </c>
      <c r="G11" s="163"/>
    </row>
    <row r="12" spans="1:7" ht="18" customHeight="1">
      <c r="A12" s="200">
        <v>7</v>
      </c>
      <c r="B12" s="158" t="s">
        <v>346</v>
      </c>
      <c r="C12" s="159" t="s">
        <v>336</v>
      </c>
      <c r="D12" s="158" t="s">
        <v>347</v>
      </c>
      <c r="E12" s="160">
        <v>4002215003022</v>
      </c>
      <c r="F12" s="161">
        <v>500000</v>
      </c>
      <c r="G12" s="163"/>
    </row>
    <row r="13" spans="1:7" ht="18" customHeight="1">
      <c r="A13" s="200">
        <v>8</v>
      </c>
      <c r="B13" s="158" t="s">
        <v>348</v>
      </c>
      <c r="C13" s="159" t="s">
        <v>341</v>
      </c>
      <c r="D13" s="158" t="s">
        <v>347</v>
      </c>
      <c r="E13" s="160">
        <v>4002215003160</v>
      </c>
      <c r="F13" s="161">
        <v>500000</v>
      </c>
      <c r="G13" s="163"/>
    </row>
    <row r="14" spans="1:7" ht="18" customHeight="1">
      <c r="A14" s="200">
        <v>9</v>
      </c>
      <c r="B14" s="158" t="s">
        <v>349</v>
      </c>
      <c r="C14" s="159" t="s">
        <v>345</v>
      </c>
      <c r="D14" s="158" t="s">
        <v>347</v>
      </c>
      <c r="E14" s="160">
        <v>4002215003147</v>
      </c>
      <c r="F14" s="161">
        <v>500000</v>
      </c>
      <c r="G14" s="163"/>
    </row>
    <row r="15" spans="1:7" ht="18" customHeight="1">
      <c r="A15" s="200">
        <v>10</v>
      </c>
      <c r="B15" s="158" t="s">
        <v>350</v>
      </c>
      <c r="C15" s="159" t="s">
        <v>339</v>
      </c>
      <c r="D15" s="158" t="s">
        <v>347</v>
      </c>
      <c r="E15" s="160">
        <v>4002215003862</v>
      </c>
      <c r="F15" s="161">
        <v>500000</v>
      </c>
      <c r="G15" s="163"/>
    </row>
    <row r="16" spans="1:7" ht="18" customHeight="1">
      <c r="A16" s="200">
        <v>11</v>
      </c>
      <c r="B16" s="158" t="s">
        <v>351</v>
      </c>
      <c r="C16" s="159" t="s">
        <v>352</v>
      </c>
      <c r="D16" s="158" t="s">
        <v>347</v>
      </c>
      <c r="E16" s="160">
        <v>4002215028312</v>
      </c>
      <c r="F16" s="161">
        <v>500000</v>
      </c>
      <c r="G16" s="163"/>
    </row>
    <row r="17" spans="1:7" ht="18" customHeight="1">
      <c r="A17" s="200">
        <v>12</v>
      </c>
      <c r="B17" s="158" t="s">
        <v>353</v>
      </c>
      <c r="C17" s="159" t="s">
        <v>354</v>
      </c>
      <c r="D17" s="158" t="s">
        <v>347</v>
      </c>
      <c r="E17" s="160">
        <v>4002215029525</v>
      </c>
      <c r="F17" s="161">
        <v>500000</v>
      </c>
      <c r="G17" s="163"/>
    </row>
    <row r="18" spans="1:7" ht="18" customHeight="1">
      <c r="A18" s="200">
        <v>13</v>
      </c>
      <c r="B18" s="158" t="s">
        <v>355</v>
      </c>
      <c r="C18" s="159" t="s">
        <v>339</v>
      </c>
      <c r="D18" s="158" t="s">
        <v>356</v>
      </c>
      <c r="E18" s="160">
        <v>4002215002955</v>
      </c>
      <c r="F18" s="161">
        <v>500000</v>
      </c>
      <c r="G18" s="163"/>
    </row>
    <row r="19" spans="1:7" ht="18" customHeight="1">
      <c r="A19" s="200">
        <v>14</v>
      </c>
      <c r="B19" s="158" t="s">
        <v>357</v>
      </c>
      <c r="C19" s="159" t="s">
        <v>336</v>
      </c>
      <c r="D19" s="158" t="s">
        <v>356</v>
      </c>
      <c r="E19" s="160">
        <v>4002215002978</v>
      </c>
      <c r="F19" s="161">
        <v>500000</v>
      </c>
      <c r="G19" s="163"/>
    </row>
    <row r="20" spans="1:7" ht="18" customHeight="1">
      <c r="A20" s="200">
        <v>15</v>
      </c>
      <c r="B20" s="158" t="s">
        <v>358</v>
      </c>
      <c r="C20" s="159" t="s">
        <v>341</v>
      </c>
      <c r="D20" s="158" t="s">
        <v>356</v>
      </c>
      <c r="E20" s="160">
        <v>4002215002961</v>
      </c>
      <c r="F20" s="161">
        <v>500000</v>
      </c>
      <c r="G20" s="163"/>
    </row>
    <row r="21" spans="1:7" ht="18" customHeight="1">
      <c r="A21" s="200">
        <v>16</v>
      </c>
      <c r="B21" s="158" t="s">
        <v>359</v>
      </c>
      <c r="C21" s="159" t="s">
        <v>345</v>
      </c>
      <c r="D21" s="158" t="s">
        <v>356</v>
      </c>
      <c r="E21" s="160">
        <v>4002215008236</v>
      </c>
      <c r="F21" s="161">
        <v>500000</v>
      </c>
      <c r="G21" s="163"/>
    </row>
    <row r="22" spans="1:7" ht="18" customHeight="1">
      <c r="A22" s="200">
        <v>17</v>
      </c>
      <c r="B22" s="158" t="s">
        <v>360</v>
      </c>
      <c r="C22" s="159" t="s">
        <v>361</v>
      </c>
      <c r="D22" s="158" t="s">
        <v>356</v>
      </c>
      <c r="E22" s="160">
        <v>4002215028358</v>
      </c>
      <c r="F22" s="161">
        <v>500000</v>
      </c>
      <c r="G22" s="163"/>
    </row>
    <row r="23" spans="1:7" ht="18" customHeight="1">
      <c r="A23" s="200">
        <v>18</v>
      </c>
      <c r="B23" s="158" t="s">
        <v>362</v>
      </c>
      <c r="C23" s="159" t="s">
        <v>363</v>
      </c>
      <c r="D23" s="158" t="s">
        <v>356</v>
      </c>
      <c r="E23" s="160">
        <v>4002215029548</v>
      </c>
      <c r="F23" s="161">
        <v>500000</v>
      </c>
      <c r="G23" s="163"/>
    </row>
    <row r="24" spans="1:7" ht="18" customHeight="1">
      <c r="A24" s="200">
        <v>19</v>
      </c>
      <c r="B24" s="158" t="s">
        <v>364</v>
      </c>
      <c r="C24" s="159" t="s">
        <v>354</v>
      </c>
      <c r="D24" s="158" t="s">
        <v>356</v>
      </c>
      <c r="E24" s="160">
        <v>4002215028256</v>
      </c>
      <c r="F24" s="161">
        <v>500000</v>
      </c>
      <c r="G24" s="163"/>
    </row>
    <row r="25" spans="1:7" ht="18" customHeight="1">
      <c r="A25" s="200">
        <v>20</v>
      </c>
      <c r="B25" s="158" t="s">
        <v>365</v>
      </c>
      <c r="C25" s="159" t="s">
        <v>366</v>
      </c>
      <c r="D25" s="158" t="s">
        <v>367</v>
      </c>
      <c r="E25" s="160">
        <v>4002215003328</v>
      </c>
      <c r="F25" s="161">
        <v>500000</v>
      </c>
      <c r="G25" s="163"/>
    </row>
    <row r="26" spans="1:7" ht="18" customHeight="1">
      <c r="A26" s="200">
        <v>21</v>
      </c>
      <c r="B26" s="158" t="s">
        <v>368</v>
      </c>
      <c r="C26" s="159" t="s">
        <v>341</v>
      </c>
      <c r="D26" s="158" t="s">
        <v>367</v>
      </c>
      <c r="E26" s="160">
        <v>4002215003906</v>
      </c>
      <c r="F26" s="161">
        <v>500000</v>
      </c>
      <c r="G26" s="163"/>
    </row>
    <row r="27" spans="1:7" ht="18" customHeight="1">
      <c r="A27" s="200">
        <v>22</v>
      </c>
      <c r="B27" s="158" t="s">
        <v>369</v>
      </c>
      <c r="C27" s="159" t="s">
        <v>339</v>
      </c>
      <c r="D27" s="158" t="s">
        <v>367</v>
      </c>
      <c r="E27" s="160">
        <v>4002215003334</v>
      </c>
      <c r="F27" s="161">
        <v>500000</v>
      </c>
      <c r="G27" s="163"/>
    </row>
    <row r="28" spans="1:7" ht="18" customHeight="1">
      <c r="A28" s="200">
        <v>23</v>
      </c>
      <c r="B28" s="158" t="s">
        <v>370</v>
      </c>
      <c r="C28" s="159" t="s">
        <v>345</v>
      </c>
      <c r="D28" s="158" t="s">
        <v>367</v>
      </c>
      <c r="E28" s="160">
        <v>4002215003357</v>
      </c>
      <c r="F28" s="161">
        <v>500000</v>
      </c>
      <c r="G28" s="163"/>
    </row>
    <row r="29" spans="1:7" ht="18" customHeight="1">
      <c r="A29" s="200">
        <v>24</v>
      </c>
      <c r="B29" s="158" t="s">
        <v>371</v>
      </c>
      <c r="C29" s="159" t="s">
        <v>372</v>
      </c>
      <c r="D29" s="158" t="s">
        <v>367</v>
      </c>
      <c r="E29" s="160">
        <v>4002215029554</v>
      </c>
      <c r="F29" s="161">
        <v>500000</v>
      </c>
      <c r="G29" s="163"/>
    </row>
    <row r="30" spans="1:7" ht="18" customHeight="1">
      <c r="A30" s="200">
        <v>25</v>
      </c>
      <c r="B30" s="158" t="s">
        <v>373</v>
      </c>
      <c r="C30" s="159" t="s">
        <v>366</v>
      </c>
      <c r="D30" s="158" t="s">
        <v>374</v>
      </c>
      <c r="E30" s="160">
        <v>4002215002949</v>
      </c>
      <c r="F30" s="161">
        <v>500000</v>
      </c>
      <c r="G30" s="163"/>
    </row>
    <row r="31" spans="1:7" ht="18" customHeight="1">
      <c r="A31" s="200">
        <v>26</v>
      </c>
      <c r="B31" s="158" t="s">
        <v>375</v>
      </c>
      <c r="C31" s="159" t="s">
        <v>341</v>
      </c>
      <c r="D31" s="158" t="s">
        <v>374</v>
      </c>
      <c r="E31" s="160">
        <v>4002215002700</v>
      </c>
      <c r="F31" s="161">
        <v>500000</v>
      </c>
      <c r="G31" s="163"/>
    </row>
    <row r="32" spans="1:7" ht="18" customHeight="1">
      <c r="A32" s="200">
        <v>27</v>
      </c>
      <c r="B32" s="158" t="s">
        <v>376</v>
      </c>
      <c r="C32" s="159" t="s">
        <v>339</v>
      </c>
      <c r="D32" s="158" t="s">
        <v>374</v>
      </c>
      <c r="E32" s="160">
        <v>4002215002716</v>
      </c>
      <c r="F32" s="161">
        <v>500000</v>
      </c>
      <c r="G32" s="163"/>
    </row>
    <row r="33" spans="1:7" ht="18" customHeight="1">
      <c r="A33" s="200">
        <v>28</v>
      </c>
      <c r="B33" s="158" t="s">
        <v>377</v>
      </c>
      <c r="C33" s="159"/>
      <c r="D33" s="158" t="s">
        <v>374</v>
      </c>
      <c r="E33" s="160">
        <v>4002215006520</v>
      </c>
      <c r="F33" s="161">
        <v>500000</v>
      </c>
      <c r="G33" s="163"/>
    </row>
    <row r="34" spans="1:7" ht="18" customHeight="1">
      <c r="A34" s="200">
        <v>29</v>
      </c>
      <c r="B34" s="158" t="s">
        <v>378</v>
      </c>
      <c r="C34" s="159" t="s">
        <v>345</v>
      </c>
      <c r="D34" s="158" t="s">
        <v>374</v>
      </c>
      <c r="E34" s="160">
        <v>4002215002722</v>
      </c>
      <c r="F34" s="161">
        <v>500000</v>
      </c>
      <c r="G34" s="163"/>
    </row>
    <row r="35" spans="1:7" ht="18" customHeight="1">
      <c r="A35" s="200">
        <v>30</v>
      </c>
      <c r="B35" s="158" t="s">
        <v>379</v>
      </c>
      <c r="C35" s="159" t="s">
        <v>336</v>
      </c>
      <c r="D35" s="158" t="s">
        <v>380</v>
      </c>
      <c r="E35" s="160">
        <v>4002215003199</v>
      </c>
      <c r="F35" s="161">
        <v>500000</v>
      </c>
      <c r="G35" s="163"/>
    </row>
    <row r="36" spans="1:7" ht="18" customHeight="1">
      <c r="A36" s="200">
        <v>31</v>
      </c>
      <c r="B36" s="158" t="s">
        <v>381</v>
      </c>
      <c r="C36" s="159" t="s">
        <v>345</v>
      </c>
      <c r="D36" s="158" t="s">
        <v>380</v>
      </c>
      <c r="E36" s="160">
        <v>4002215003255</v>
      </c>
      <c r="F36" s="161">
        <v>500000</v>
      </c>
      <c r="G36" s="163"/>
    </row>
    <row r="37" spans="1:7" ht="18" customHeight="1">
      <c r="A37" s="200">
        <v>32</v>
      </c>
      <c r="B37" s="158" t="s">
        <v>382</v>
      </c>
      <c r="C37" s="159" t="s">
        <v>339</v>
      </c>
      <c r="D37" s="158" t="s">
        <v>380</v>
      </c>
      <c r="E37" s="160">
        <v>4002215003261</v>
      </c>
      <c r="F37" s="161">
        <v>500000</v>
      </c>
      <c r="G37" s="163"/>
    </row>
    <row r="38" spans="1:7" ht="18" customHeight="1">
      <c r="A38" s="200">
        <v>33</v>
      </c>
      <c r="B38" s="158" t="s">
        <v>383</v>
      </c>
      <c r="C38" s="159" t="s">
        <v>339</v>
      </c>
      <c r="D38" s="158" t="s">
        <v>380</v>
      </c>
      <c r="E38" s="160">
        <v>4002215003210</v>
      </c>
      <c r="F38" s="161">
        <v>500000</v>
      </c>
      <c r="G38" s="163"/>
    </row>
    <row r="39" spans="1:7" ht="18" customHeight="1">
      <c r="A39" s="200">
        <v>34</v>
      </c>
      <c r="B39" s="158" t="s">
        <v>384</v>
      </c>
      <c r="C39" s="159" t="s">
        <v>339</v>
      </c>
      <c r="D39" s="158" t="s">
        <v>380</v>
      </c>
      <c r="E39" s="160">
        <v>4002215003249</v>
      </c>
      <c r="F39" s="161">
        <v>500000</v>
      </c>
      <c r="G39" s="163"/>
    </row>
    <row r="40" spans="1:7" ht="18" customHeight="1">
      <c r="A40" s="200">
        <v>35</v>
      </c>
      <c r="B40" s="158" t="s">
        <v>385</v>
      </c>
      <c r="C40" s="159" t="s">
        <v>386</v>
      </c>
      <c r="D40" s="158" t="s">
        <v>380</v>
      </c>
      <c r="E40" s="160">
        <v>4002215029691</v>
      </c>
      <c r="F40" s="161">
        <v>500000</v>
      </c>
      <c r="G40" s="163"/>
    </row>
    <row r="41" spans="1:7" ht="18" customHeight="1">
      <c r="A41" s="200">
        <v>36</v>
      </c>
      <c r="B41" s="158" t="s">
        <v>387</v>
      </c>
      <c r="C41" s="159" t="s">
        <v>366</v>
      </c>
      <c r="D41" s="158" t="s">
        <v>388</v>
      </c>
      <c r="E41" s="160">
        <v>4002215006559</v>
      </c>
      <c r="F41" s="161">
        <v>500000</v>
      </c>
      <c r="G41" s="163"/>
    </row>
    <row r="42" spans="1:7" ht="18" customHeight="1">
      <c r="A42" s="200">
        <v>37</v>
      </c>
      <c r="B42" s="158" t="s">
        <v>389</v>
      </c>
      <c r="C42" s="159" t="s">
        <v>339</v>
      </c>
      <c r="D42" s="158" t="s">
        <v>388</v>
      </c>
      <c r="E42" s="160">
        <v>4002215002650</v>
      </c>
      <c r="F42" s="161">
        <v>500000</v>
      </c>
      <c r="G42" s="163"/>
    </row>
    <row r="43" spans="1:7" ht="18" customHeight="1">
      <c r="A43" s="200">
        <v>38</v>
      </c>
      <c r="B43" s="158" t="s">
        <v>390</v>
      </c>
      <c r="C43" s="159" t="s">
        <v>345</v>
      </c>
      <c r="D43" s="158" t="s">
        <v>388</v>
      </c>
      <c r="E43" s="160">
        <v>4002215002666</v>
      </c>
      <c r="F43" s="161">
        <v>500000</v>
      </c>
      <c r="G43" s="163"/>
    </row>
    <row r="44" spans="1:7" ht="18" customHeight="1">
      <c r="A44" s="200">
        <v>39</v>
      </c>
      <c r="B44" s="158" t="s">
        <v>391</v>
      </c>
      <c r="C44" s="159" t="s">
        <v>341</v>
      </c>
      <c r="D44" s="158" t="s">
        <v>388</v>
      </c>
      <c r="E44" s="160">
        <v>4002215002801</v>
      </c>
      <c r="F44" s="161">
        <v>500000</v>
      </c>
      <c r="G44" s="163"/>
    </row>
    <row r="45" spans="1:7" ht="18" customHeight="1">
      <c r="A45" s="200">
        <v>40</v>
      </c>
      <c r="B45" s="158" t="s">
        <v>392</v>
      </c>
      <c r="C45" s="159" t="s">
        <v>361</v>
      </c>
      <c r="D45" s="158" t="s">
        <v>388</v>
      </c>
      <c r="E45" s="160">
        <v>4002215028364</v>
      </c>
      <c r="F45" s="161">
        <v>500000</v>
      </c>
      <c r="G45" s="163"/>
    </row>
    <row r="46" spans="1:7" ht="18" customHeight="1">
      <c r="A46" s="200">
        <v>41</v>
      </c>
      <c r="B46" s="158" t="s">
        <v>393</v>
      </c>
      <c r="C46" s="159" t="s">
        <v>386</v>
      </c>
      <c r="D46" s="158" t="s">
        <v>388</v>
      </c>
      <c r="E46" s="160">
        <v>4002215029706</v>
      </c>
      <c r="F46" s="161">
        <v>500000</v>
      </c>
      <c r="G46" s="163"/>
    </row>
    <row r="47" spans="1:7" ht="18" customHeight="1">
      <c r="A47" s="200">
        <v>42</v>
      </c>
      <c r="B47" s="158" t="s">
        <v>394</v>
      </c>
      <c r="C47" s="159" t="s">
        <v>336</v>
      </c>
      <c r="D47" s="158" t="s">
        <v>395</v>
      </c>
      <c r="E47" s="160">
        <v>4002215003101</v>
      </c>
      <c r="F47" s="161">
        <v>500000</v>
      </c>
      <c r="G47" s="163"/>
    </row>
    <row r="48" spans="1:7" ht="18" customHeight="1">
      <c r="A48" s="200">
        <v>43</v>
      </c>
      <c r="B48" s="158" t="s">
        <v>396</v>
      </c>
      <c r="C48" s="159" t="s">
        <v>339</v>
      </c>
      <c r="D48" s="158" t="s">
        <v>395</v>
      </c>
      <c r="E48" s="160">
        <v>4002215002830</v>
      </c>
      <c r="F48" s="161">
        <v>500000</v>
      </c>
      <c r="G48" s="163"/>
    </row>
    <row r="49" spans="1:7" ht="18" customHeight="1">
      <c r="A49" s="200">
        <v>44</v>
      </c>
      <c r="B49" s="158" t="s">
        <v>397</v>
      </c>
      <c r="C49" s="159" t="s">
        <v>341</v>
      </c>
      <c r="D49" s="158" t="s">
        <v>395</v>
      </c>
      <c r="E49" s="160">
        <v>4002215022243</v>
      </c>
      <c r="F49" s="161">
        <v>500000</v>
      </c>
      <c r="G49" s="163"/>
    </row>
    <row r="50" spans="1:7" ht="18" customHeight="1">
      <c r="A50" s="200">
        <v>45</v>
      </c>
      <c r="B50" s="158" t="s">
        <v>398</v>
      </c>
      <c r="C50" s="159" t="s">
        <v>345</v>
      </c>
      <c r="D50" s="158" t="s">
        <v>395</v>
      </c>
      <c r="E50" s="160">
        <v>4002215002847</v>
      </c>
      <c r="F50" s="161">
        <v>500000</v>
      </c>
      <c r="G50" s="163"/>
    </row>
    <row r="51" spans="1:7" ht="18" customHeight="1">
      <c r="A51" s="200">
        <v>46</v>
      </c>
      <c r="B51" s="158" t="s">
        <v>399</v>
      </c>
      <c r="C51" s="159" t="s">
        <v>400</v>
      </c>
      <c r="D51" s="158" t="s">
        <v>395</v>
      </c>
      <c r="E51" s="160">
        <v>4002215022208</v>
      </c>
      <c r="F51" s="161">
        <v>500000</v>
      </c>
      <c r="G51" s="163"/>
    </row>
    <row r="52" spans="1:7" ht="18" customHeight="1">
      <c r="A52" s="200">
        <v>47</v>
      </c>
      <c r="B52" s="158" t="s">
        <v>401</v>
      </c>
      <c r="C52" s="159" t="s">
        <v>402</v>
      </c>
      <c r="D52" s="158" t="s">
        <v>395</v>
      </c>
      <c r="E52" s="160">
        <v>4002215028341</v>
      </c>
      <c r="F52" s="161">
        <v>500000</v>
      </c>
      <c r="G52" s="163"/>
    </row>
    <row r="53" spans="1:7" ht="18" customHeight="1">
      <c r="A53" s="200">
        <v>48</v>
      </c>
      <c r="B53" s="158" t="s">
        <v>403</v>
      </c>
      <c r="C53" s="159" t="s">
        <v>404</v>
      </c>
      <c r="D53" s="158" t="s">
        <v>405</v>
      </c>
      <c r="E53" s="160">
        <v>4002215002860</v>
      </c>
      <c r="F53" s="161">
        <v>500000</v>
      </c>
      <c r="G53" s="163"/>
    </row>
    <row r="54" spans="1:7" ht="18" customHeight="1">
      <c r="A54" s="200">
        <v>49</v>
      </c>
      <c r="B54" s="158" t="s">
        <v>406</v>
      </c>
      <c r="C54" s="159" t="s">
        <v>366</v>
      </c>
      <c r="D54" s="158" t="s">
        <v>405</v>
      </c>
      <c r="E54" s="160">
        <v>4002215002853</v>
      </c>
      <c r="F54" s="161">
        <v>500000</v>
      </c>
      <c r="G54" s="163"/>
    </row>
    <row r="55" spans="1:7" ht="18" customHeight="1">
      <c r="A55" s="200">
        <v>50</v>
      </c>
      <c r="B55" s="158" t="s">
        <v>407</v>
      </c>
      <c r="C55" s="159" t="s">
        <v>341</v>
      </c>
      <c r="D55" s="158" t="s">
        <v>405</v>
      </c>
      <c r="E55" s="160">
        <v>4002215002903</v>
      </c>
      <c r="F55" s="161">
        <v>500000</v>
      </c>
      <c r="G55" s="163"/>
    </row>
    <row r="56" spans="1:7" ht="18" customHeight="1">
      <c r="A56" s="200">
        <v>51</v>
      </c>
      <c r="B56" s="158" t="s">
        <v>408</v>
      </c>
      <c r="C56" s="159" t="s">
        <v>341</v>
      </c>
      <c r="D56" s="158" t="s">
        <v>405</v>
      </c>
      <c r="E56" s="160">
        <v>4002215002932</v>
      </c>
      <c r="F56" s="161">
        <v>500000</v>
      </c>
      <c r="G56" s="163"/>
    </row>
    <row r="57" spans="1:7" ht="18" customHeight="1">
      <c r="A57" s="200">
        <v>52</v>
      </c>
      <c r="B57" s="158" t="s">
        <v>409</v>
      </c>
      <c r="C57" s="159" t="s">
        <v>400</v>
      </c>
      <c r="D57" s="158" t="s">
        <v>405</v>
      </c>
      <c r="E57" s="160">
        <v>4002215002876</v>
      </c>
      <c r="F57" s="161">
        <v>500000</v>
      </c>
      <c r="G57" s="163"/>
    </row>
    <row r="58" spans="1:7" ht="18" customHeight="1">
      <c r="A58" s="200">
        <v>53</v>
      </c>
      <c r="B58" s="158" t="s">
        <v>410</v>
      </c>
      <c r="C58" s="159" t="s">
        <v>339</v>
      </c>
      <c r="D58" s="158" t="s">
        <v>405</v>
      </c>
      <c r="E58" s="160">
        <v>4002215002899</v>
      </c>
      <c r="F58" s="161">
        <v>500000</v>
      </c>
      <c r="G58" s="163"/>
    </row>
    <row r="59" spans="1:7" ht="18" customHeight="1">
      <c r="A59" s="200">
        <v>54</v>
      </c>
      <c r="B59" s="158" t="s">
        <v>411</v>
      </c>
      <c r="C59" s="159" t="s">
        <v>361</v>
      </c>
      <c r="D59" s="158" t="s">
        <v>405</v>
      </c>
      <c r="E59" s="160">
        <v>4002215028329</v>
      </c>
      <c r="F59" s="161">
        <v>500000</v>
      </c>
      <c r="G59" s="163"/>
    </row>
    <row r="60" spans="1:7" ht="18" customHeight="1">
      <c r="A60" s="200">
        <v>55</v>
      </c>
      <c r="B60" s="158" t="s">
        <v>412</v>
      </c>
      <c r="C60" s="159" t="s">
        <v>345</v>
      </c>
      <c r="D60" s="158" t="s">
        <v>405</v>
      </c>
      <c r="E60" s="160">
        <v>4002215002882</v>
      </c>
      <c r="F60" s="161">
        <v>500000</v>
      </c>
      <c r="G60" s="163"/>
    </row>
    <row r="61" spans="1:7" ht="18" customHeight="1">
      <c r="A61" s="200">
        <v>56</v>
      </c>
      <c r="B61" s="158" t="s">
        <v>413</v>
      </c>
      <c r="C61" s="159" t="s">
        <v>354</v>
      </c>
      <c r="D61" s="158" t="s">
        <v>405</v>
      </c>
      <c r="E61" s="160">
        <v>4002215028240</v>
      </c>
      <c r="F61" s="161">
        <v>500000</v>
      </c>
      <c r="G61" s="163"/>
    </row>
    <row r="62" spans="1:7" ht="18" customHeight="1">
      <c r="A62" s="200">
        <v>57</v>
      </c>
      <c r="B62" s="158" t="s">
        <v>414</v>
      </c>
      <c r="C62" s="159" t="s">
        <v>366</v>
      </c>
      <c r="D62" s="158" t="s">
        <v>415</v>
      </c>
      <c r="E62" s="160">
        <v>4002215003000</v>
      </c>
      <c r="F62" s="161">
        <v>500000</v>
      </c>
      <c r="G62" s="163"/>
    </row>
    <row r="63" spans="1:7" ht="18" customHeight="1">
      <c r="A63" s="200">
        <v>58</v>
      </c>
      <c r="B63" s="158" t="s">
        <v>416</v>
      </c>
      <c r="C63" s="159" t="s">
        <v>339</v>
      </c>
      <c r="D63" s="158" t="s">
        <v>415</v>
      </c>
      <c r="E63" s="160">
        <v>4002215003652</v>
      </c>
      <c r="F63" s="161">
        <v>500000</v>
      </c>
      <c r="G63" s="163"/>
    </row>
    <row r="64" spans="1:7" ht="18" customHeight="1">
      <c r="A64" s="200">
        <v>59</v>
      </c>
      <c r="B64" s="158" t="s">
        <v>417</v>
      </c>
      <c r="C64" s="159" t="s">
        <v>339</v>
      </c>
      <c r="D64" s="158" t="s">
        <v>415</v>
      </c>
      <c r="E64" s="160">
        <v>4002215003698</v>
      </c>
      <c r="F64" s="161">
        <v>500000</v>
      </c>
      <c r="G64" s="163"/>
    </row>
    <row r="65" spans="1:7" ht="18" customHeight="1">
      <c r="A65" s="200">
        <v>60</v>
      </c>
      <c r="B65" s="158" t="s">
        <v>418</v>
      </c>
      <c r="C65" s="159" t="s">
        <v>341</v>
      </c>
      <c r="D65" s="158" t="s">
        <v>415</v>
      </c>
      <c r="E65" s="160">
        <v>4002215003702</v>
      </c>
      <c r="F65" s="161">
        <v>500000</v>
      </c>
      <c r="G65" s="163"/>
    </row>
    <row r="66" spans="1:7" ht="18" customHeight="1">
      <c r="A66" s="200">
        <v>61</v>
      </c>
      <c r="B66" s="158" t="s">
        <v>419</v>
      </c>
      <c r="C66" s="159" t="s">
        <v>400</v>
      </c>
      <c r="D66" s="158" t="s">
        <v>415</v>
      </c>
      <c r="E66" s="160">
        <v>4002215003929</v>
      </c>
      <c r="F66" s="161">
        <v>500000</v>
      </c>
      <c r="G66" s="163"/>
    </row>
    <row r="67" spans="1:7" ht="18" customHeight="1">
      <c r="A67" s="200">
        <v>62</v>
      </c>
      <c r="B67" s="158" t="s">
        <v>420</v>
      </c>
      <c r="C67" s="159" t="s">
        <v>341</v>
      </c>
      <c r="D67" s="158" t="s">
        <v>415</v>
      </c>
      <c r="E67" s="160">
        <v>4002215003675</v>
      </c>
      <c r="F67" s="161">
        <v>500000</v>
      </c>
      <c r="G67" s="163"/>
    </row>
    <row r="68" spans="1:7" ht="18" customHeight="1">
      <c r="A68" s="200">
        <v>63</v>
      </c>
      <c r="B68" s="158" t="s">
        <v>421</v>
      </c>
      <c r="C68" s="159" t="s">
        <v>361</v>
      </c>
      <c r="D68" s="158" t="s">
        <v>415</v>
      </c>
      <c r="E68" s="160">
        <v>4002215028306</v>
      </c>
      <c r="F68" s="161">
        <v>500000</v>
      </c>
      <c r="G68" s="163"/>
    </row>
    <row r="69" spans="1:7" ht="18" customHeight="1">
      <c r="A69" s="200">
        <v>64</v>
      </c>
      <c r="B69" s="158" t="s">
        <v>422</v>
      </c>
      <c r="C69" s="159" t="s">
        <v>423</v>
      </c>
      <c r="D69" s="158" t="s">
        <v>415</v>
      </c>
      <c r="E69" s="160">
        <v>4002215028285</v>
      </c>
      <c r="F69" s="161">
        <v>500000</v>
      </c>
      <c r="G69" s="163"/>
    </row>
    <row r="70" spans="1:7" s="152" customFormat="1" ht="39" customHeight="1">
      <c r="A70" s="201">
        <v>65</v>
      </c>
      <c r="B70" s="164" t="s">
        <v>424</v>
      </c>
      <c r="C70" s="165" t="s">
        <v>354</v>
      </c>
      <c r="D70" s="164" t="s">
        <v>415</v>
      </c>
      <c r="E70" s="166">
        <v>4002215028291</v>
      </c>
      <c r="F70" s="161">
        <v>2000000</v>
      </c>
      <c r="G70" s="170" t="s">
        <v>478</v>
      </c>
    </row>
    <row r="71" spans="1:7" ht="18" customHeight="1">
      <c r="A71" s="200">
        <v>66</v>
      </c>
      <c r="B71" s="158" t="s">
        <v>425</v>
      </c>
      <c r="C71" s="159" t="s">
        <v>336</v>
      </c>
      <c r="D71" s="158" t="s">
        <v>426</v>
      </c>
      <c r="E71" s="160">
        <v>4002215002824</v>
      </c>
      <c r="F71" s="161">
        <v>500000</v>
      </c>
      <c r="G71" s="163"/>
    </row>
    <row r="72" spans="1:7" ht="18" customHeight="1">
      <c r="A72" s="200">
        <v>67</v>
      </c>
      <c r="B72" s="158" t="s">
        <v>427</v>
      </c>
      <c r="C72" s="159" t="s">
        <v>339</v>
      </c>
      <c r="D72" s="158" t="s">
        <v>426</v>
      </c>
      <c r="E72" s="160">
        <v>4002215003068</v>
      </c>
      <c r="F72" s="161">
        <v>500000</v>
      </c>
      <c r="G72" s="163"/>
    </row>
    <row r="73" spans="1:7" ht="18" customHeight="1">
      <c r="A73" s="200">
        <v>68</v>
      </c>
      <c r="B73" s="158" t="s">
        <v>428</v>
      </c>
      <c r="C73" s="159" t="s">
        <v>339</v>
      </c>
      <c r="D73" s="158" t="s">
        <v>426</v>
      </c>
      <c r="E73" s="160">
        <v>4002215003080</v>
      </c>
      <c r="F73" s="161">
        <v>500000</v>
      </c>
      <c r="G73" s="163"/>
    </row>
    <row r="74" spans="1:7" ht="18" customHeight="1">
      <c r="A74" s="200">
        <v>69</v>
      </c>
      <c r="B74" s="158" t="s">
        <v>429</v>
      </c>
      <c r="C74" s="159" t="s">
        <v>339</v>
      </c>
      <c r="D74" s="158" t="s">
        <v>426</v>
      </c>
      <c r="E74" s="160">
        <v>4002215003051</v>
      </c>
      <c r="F74" s="161">
        <v>500000</v>
      </c>
      <c r="G74" s="163"/>
    </row>
    <row r="75" spans="1:7" ht="18" customHeight="1">
      <c r="A75" s="200">
        <v>70</v>
      </c>
      <c r="B75" s="158" t="s">
        <v>430</v>
      </c>
      <c r="C75" s="159" t="s">
        <v>345</v>
      </c>
      <c r="D75" s="158" t="s">
        <v>426</v>
      </c>
      <c r="E75" s="160">
        <v>4002215006565</v>
      </c>
      <c r="F75" s="161">
        <v>500000</v>
      </c>
      <c r="G75" s="163"/>
    </row>
    <row r="76" spans="1:7" ht="18" customHeight="1">
      <c r="A76" s="200">
        <v>71</v>
      </c>
      <c r="B76" s="158" t="s">
        <v>431</v>
      </c>
      <c r="C76" s="159" t="s">
        <v>432</v>
      </c>
      <c r="D76" s="158" t="s">
        <v>426</v>
      </c>
      <c r="E76" s="160">
        <v>4002215029560</v>
      </c>
      <c r="F76" s="161">
        <v>500000</v>
      </c>
      <c r="G76" s="163"/>
    </row>
    <row r="77" spans="1:7" ht="18" customHeight="1">
      <c r="A77" s="200">
        <v>72</v>
      </c>
      <c r="B77" s="158" t="s">
        <v>433</v>
      </c>
      <c r="C77" s="159" t="s">
        <v>434</v>
      </c>
      <c r="D77" s="158" t="s">
        <v>426</v>
      </c>
      <c r="E77" s="160">
        <v>4002215003045</v>
      </c>
      <c r="F77" s="161">
        <v>500000</v>
      </c>
      <c r="G77" s="163"/>
    </row>
    <row r="78" spans="1:7" ht="18" customHeight="1">
      <c r="A78" s="200">
        <v>73</v>
      </c>
      <c r="B78" s="158" t="s">
        <v>435</v>
      </c>
      <c r="C78" s="159" t="s">
        <v>366</v>
      </c>
      <c r="D78" s="158" t="s">
        <v>436</v>
      </c>
      <c r="E78" s="160">
        <v>4002215003509</v>
      </c>
      <c r="F78" s="161">
        <v>500000</v>
      </c>
      <c r="G78" s="163"/>
    </row>
    <row r="79" spans="1:7" ht="18" customHeight="1">
      <c r="A79" s="200">
        <v>74</v>
      </c>
      <c r="B79" s="158" t="s">
        <v>437</v>
      </c>
      <c r="C79" s="159" t="s">
        <v>339</v>
      </c>
      <c r="D79" s="158" t="s">
        <v>436</v>
      </c>
      <c r="E79" s="160">
        <v>4002215003544</v>
      </c>
      <c r="F79" s="161">
        <v>500000</v>
      </c>
      <c r="G79" s="163"/>
    </row>
    <row r="80" spans="1:7" ht="18" customHeight="1">
      <c r="A80" s="200">
        <v>75</v>
      </c>
      <c r="B80" s="158" t="s">
        <v>438</v>
      </c>
      <c r="C80" s="159" t="s">
        <v>341</v>
      </c>
      <c r="D80" s="158" t="s">
        <v>436</v>
      </c>
      <c r="E80" s="160">
        <v>4002215003515</v>
      </c>
      <c r="F80" s="161">
        <v>500000</v>
      </c>
      <c r="G80" s="163"/>
    </row>
    <row r="81" spans="1:7" ht="18" customHeight="1">
      <c r="A81" s="200">
        <v>76</v>
      </c>
      <c r="B81" s="158" t="s">
        <v>439</v>
      </c>
      <c r="C81" s="159" t="s">
        <v>339</v>
      </c>
      <c r="D81" s="158" t="s">
        <v>436</v>
      </c>
      <c r="E81" s="160">
        <v>4002215003550</v>
      </c>
      <c r="F81" s="161">
        <v>500000</v>
      </c>
      <c r="G81" s="163"/>
    </row>
    <row r="82" spans="1:11" ht="18" customHeight="1">
      <c r="A82" s="200">
        <v>77</v>
      </c>
      <c r="B82" s="158" t="s">
        <v>440</v>
      </c>
      <c r="C82" s="159" t="s">
        <v>341</v>
      </c>
      <c r="D82" s="158" t="s">
        <v>436</v>
      </c>
      <c r="E82" s="160">
        <v>4002215003567</v>
      </c>
      <c r="F82" s="161">
        <v>500000</v>
      </c>
      <c r="G82" s="163"/>
      <c r="K82" s="151">
        <f>138+106</f>
        <v>244</v>
      </c>
    </row>
    <row r="83" spans="1:7" ht="18" customHeight="1">
      <c r="A83" s="200">
        <v>78</v>
      </c>
      <c r="B83" s="158" t="s">
        <v>441</v>
      </c>
      <c r="C83" s="159" t="s">
        <v>345</v>
      </c>
      <c r="D83" s="158" t="s">
        <v>436</v>
      </c>
      <c r="E83" s="160">
        <v>4002215003538</v>
      </c>
      <c r="F83" s="161">
        <v>500000</v>
      </c>
      <c r="G83" s="163"/>
    </row>
    <row r="84" spans="1:7" ht="18" customHeight="1">
      <c r="A84" s="200">
        <v>79</v>
      </c>
      <c r="B84" s="158" t="s">
        <v>442</v>
      </c>
      <c r="C84" s="159" t="s">
        <v>366</v>
      </c>
      <c r="D84" s="158" t="s">
        <v>436</v>
      </c>
      <c r="E84" s="160">
        <v>4002215002689</v>
      </c>
      <c r="F84" s="161">
        <v>500000</v>
      </c>
      <c r="G84" s="163"/>
    </row>
    <row r="85" spans="1:7" ht="18" customHeight="1">
      <c r="A85" s="200">
        <v>80</v>
      </c>
      <c r="B85" s="158" t="s">
        <v>443</v>
      </c>
      <c r="C85" s="159" t="s">
        <v>444</v>
      </c>
      <c r="D85" s="158" t="s">
        <v>445</v>
      </c>
      <c r="E85" s="160">
        <v>4002215003442</v>
      </c>
      <c r="F85" s="161">
        <v>500000</v>
      </c>
      <c r="G85" s="163"/>
    </row>
    <row r="86" spans="1:7" ht="18" customHeight="1">
      <c r="A86" s="200">
        <v>81</v>
      </c>
      <c r="B86" s="158" t="s">
        <v>446</v>
      </c>
      <c r="C86" s="159" t="s">
        <v>341</v>
      </c>
      <c r="D86" s="158" t="s">
        <v>445</v>
      </c>
      <c r="E86" s="160">
        <v>4002215003471</v>
      </c>
      <c r="F86" s="161">
        <v>500000</v>
      </c>
      <c r="G86" s="163"/>
    </row>
    <row r="87" spans="1:7" ht="18" customHeight="1">
      <c r="A87" s="200">
        <v>82</v>
      </c>
      <c r="B87" s="158" t="s">
        <v>447</v>
      </c>
      <c r="C87" s="159" t="s">
        <v>339</v>
      </c>
      <c r="D87" s="158" t="s">
        <v>445</v>
      </c>
      <c r="E87" s="160">
        <v>4002215003488</v>
      </c>
      <c r="F87" s="161">
        <v>500000</v>
      </c>
      <c r="G87" s="163"/>
    </row>
    <row r="88" spans="1:7" ht="18" customHeight="1">
      <c r="A88" s="200">
        <v>83</v>
      </c>
      <c r="B88" s="158" t="s">
        <v>448</v>
      </c>
      <c r="C88" s="159" t="s">
        <v>345</v>
      </c>
      <c r="D88" s="158" t="s">
        <v>445</v>
      </c>
      <c r="E88" s="160">
        <v>4002215003494</v>
      </c>
      <c r="F88" s="161">
        <v>500000</v>
      </c>
      <c r="G88" s="163"/>
    </row>
    <row r="89" spans="1:7" ht="18" customHeight="1">
      <c r="A89" s="200">
        <v>84</v>
      </c>
      <c r="B89" s="158" t="s">
        <v>449</v>
      </c>
      <c r="C89" s="159" t="s">
        <v>341</v>
      </c>
      <c r="D89" s="158" t="s">
        <v>445</v>
      </c>
      <c r="E89" s="160">
        <v>4002215003465</v>
      </c>
      <c r="F89" s="161">
        <v>500000</v>
      </c>
      <c r="G89" s="163"/>
    </row>
    <row r="90" spans="1:7" ht="18" customHeight="1">
      <c r="A90" s="200">
        <v>85</v>
      </c>
      <c r="B90" s="158" t="s">
        <v>450</v>
      </c>
      <c r="C90" s="159" t="s">
        <v>400</v>
      </c>
      <c r="D90" s="158" t="s">
        <v>445</v>
      </c>
      <c r="E90" s="160">
        <v>4002215003459</v>
      </c>
      <c r="F90" s="161">
        <v>500000</v>
      </c>
      <c r="G90" s="163"/>
    </row>
    <row r="91" spans="1:7" ht="18" customHeight="1">
      <c r="A91" s="200">
        <v>86</v>
      </c>
      <c r="B91" s="158" t="s">
        <v>451</v>
      </c>
      <c r="C91" s="159" t="s">
        <v>336</v>
      </c>
      <c r="D91" s="158" t="s">
        <v>452</v>
      </c>
      <c r="E91" s="160">
        <v>4002215002739</v>
      </c>
      <c r="F91" s="161">
        <v>500000</v>
      </c>
      <c r="G91" s="163"/>
    </row>
    <row r="92" spans="1:7" ht="18" customHeight="1">
      <c r="A92" s="200">
        <v>87</v>
      </c>
      <c r="B92" s="158" t="s">
        <v>453</v>
      </c>
      <c r="C92" s="159" t="s">
        <v>339</v>
      </c>
      <c r="D92" s="158" t="s">
        <v>452</v>
      </c>
      <c r="E92" s="160">
        <v>4002215002774</v>
      </c>
      <c r="F92" s="161">
        <v>500000</v>
      </c>
      <c r="G92" s="163"/>
    </row>
    <row r="93" spans="1:7" ht="18" customHeight="1">
      <c r="A93" s="200">
        <v>88</v>
      </c>
      <c r="B93" s="158" t="s">
        <v>454</v>
      </c>
      <c r="C93" s="159" t="s">
        <v>341</v>
      </c>
      <c r="D93" s="158" t="s">
        <v>452</v>
      </c>
      <c r="E93" s="160">
        <v>4002215002751</v>
      </c>
      <c r="F93" s="161">
        <v>500000</v>
      </c>
      <c r="G93" s="163"/>
    </row>
    <row r="94" spans="1:7" ht="18" customHeight="1">
      <c r="A94" s="200">
        <v>89</v>
      </c>
      <c r="B94" s="158" t="s">
        <v>455</v>
      </c>
      <c r="C94" s="159" t="s">
        <v>345</v>
      </c>
      <c r="D94" s="158" t="s">
        <v>452</v>
      </c>
      <c r="E94" s="160">
        <v>4002215011536</v>
      </c>
      <c r="F94" s="161">
        <v>500000</v>
      </c>
      <c r="G94" s="163"/>
    </row>
    <row r="95" spans="1:7" ht="18" customHeight="1">
      <c r="A95" s="200">
        <v>90</v>
      </c>
      <c r="B95" s="158" t="s">
        <v>456</v>
      </c>
      <c r="C95" s="159" t="s">
        <v>400</v>
      </c>
      <c r="D95" s="158" t="s">
        <v>452</v>
      </c>
      <c r="E95" s="160">
        <v>4002215008242</v>
      </c>
      <c r="F95" s="161">
        <v>500000</v>
      </c>
      <c r="G95" s="163"/>
    </row>
    <row r="96" spans="1:7" ht="18" customHeight="1">
      <c r="A96" s="200">
        <v>91</v>
      </c>
      <c r="B96" s="158" t="s">
        <v>457</v>
      </c>
      <c r="C96" s="159" t="s">
        <v>363</v>
      </c>
      <c r="D96" s="158" t="s">
        <v>452</v>
      </c>
      <c r="E96" s="160">
        <v>4002215028335</v>
      </c>
      <c r="F96" s="161">
        <v>500000</v>
      </c>
      <c r="G96" s="163"/>
    </row>
    <row r="97" spans="1:7" ht="18" customHeight="1">
      <c r="A97" s="200">
        <v>92</v>
      </c>
      <c r="B97" s="158" t="s">
        <v>458</v>
      </c>
      <c r="C97" s="159" t="s">
        <v>459</v>
      </c>
      <c r="D97" s="158" t="s">
        <v>452</v>
      </c>
      <c r="E97" s="160">
        <v>4002215028262</v>
      </c>
      <c r="F97" s="161">
        <v>500000</v>
      </c>
      <c r="G97" s="163"/>
    </row>
    <row r="98" spans="1:7" ht="18" customHeight="1">
      <c r="A98" s="200">
        <v>93</v>
      </c>
      <c r="B98" s="158" t="s">
        <v>460</v>
      </c>
      <c r="C98" s="159" t="s">
        <v>366</v>
      </c>
      <c r="D98" s="158" t="s">
        <v>461</v>
      </c>
      <c r="E98" s="160">
        <v>4002215003596</v>
      </c>
      <c r="F98" s="161">
        <v>500000</v>
      </c>
      <c r="G98" s="163"/>
    </row>
    <row r="99" spans="1:7" ht="18" customHeight="1">
      <c r="A99" s="200">
        <v>94</v>
      </c>
      <c r="B99" s="158" t="s">
        <v>462</v>
      </c>
      <c r="C99" s="159" t="s">
        <v>339</v>
      </c>
      <c r="D99" s="158" t="s">
        <v>461</v>
      </c>
      <c r="E99" s="160">
        <v>4002215003580</v>
      </c>
      <c r="F99" s="161">
        <v>500000</v>
      </c>
      <c r="G99" s="163"/>
    </row>
    <row r="100" spans="1:7" ht="18" customHeight="1">
      <c r="A100" s="200">
        <v>95</v>
      </c>
      <c r="B100" s="158" t="s">
        <v>463</v>
      </c>
      <c r="C100" s="159" t="s">
        <v>339</v>
      </c>
      <c r="D100" s="158" t="s">
        <v>461</v>
      </c>
      <c r="E100" s="160">
        <v>4002215003600</v>
      </c>
      <c r="F100" s="161">
        <v>500000</v>
      </c>
      <c r="G100" s="163"/>
    </row>
    <row r="101" spans="1:7" ht="18" customHeight="1">
      <c r="A101" s="200">
        <v>96</v>
      </c>
      <c r="B101" s="158" t="s">
        <v>464</v>
      </c>
      <c r="C101" s="159" t="s">
        <v>465</v>
      </c>
      <c r="D101" s="158" t="s">
        <v>461</v>
      </c>
      <c r="E101" s="160">
        <v>4002215003617</v>
      </c>
      <c r="F101" s="161">
        <v>500000</v>
      </c>
      <c r="G101" s="163"/>
    </row>
    <row r="102" spans="1:7" ht="18" customHeight="1">
      <c r="A102" s="200">
        <v>97</v>
      </c>
      <c r="B102" s="158" t="s">
        <v>466</v>
      </c>
      <c r="C102" s="159"/>
      <c r="D102" s="158" t="s">
        <v>461</v>
      </c>
      <c r="E102" s="160">
        <v>4002215022250</v>
      </c>
      <c r="F102" s="161">
        <v>500000</v>
      </c>
      <c r="G102" s="163"/>
    </row>
    <row r="103" spans="1:7" ht="18" customHeight="1">
      <c r="A103" s="200">
        <v>98</v>
      </c>
      <c r="B103" s="158" t="s">
        <v>467</v>
      </c>
      <c r="C103" s="159" t="s">
        <v>345</v>
      </c>
      <c r="D103" s="158" t="s">
        <v>461</v>
      </c>
      <c r="E103" s="160">
        <v>4002215003623</v>
      </c>
      <c r="F103" s="161">
        <v>500000</v>
      </c>
      <c r="G103" s="163"/>
    </row>
    <row r="104" spans="1:7" ht="18" customHeight="1">
      <c r="A104" s="200">
        <v>99</v>
      </c>
      <c r="B104" s="158" t="s">
        <v>468</v>
      </c>
      <c r="C104" s="159" t="s">
        <v>366</v>
      </c>
      <c r="D104" s="158" t="s">
        <v>461</v>
      </c>
      <c r="E104" s="160">
        <v>4002215002797</v>
      </c>
      <c r="F104" s="161">
        <v>500000</v>
      </c>
      <c r="G104" s="163"/>
    </row>
    <row r="105" spans="1:7" ht="18" customHeight="1">
      <c r="A105" s="200">
        <v>100</v>
      </c>
      <c r="B105" s="158" t="s">
        <v>469</v>
      </c>
      <c r="C105" s="159" t="s">
        <v>366</v>
      </c>
      <c r="D105" s="158" t="s">
        <v>470</v>
      </c>
      <c r="E105" s="160">
        <v>4002215003521</v>
      </c>
      <c r="F105" s="161">
        <v>500000</v>
      </c>
      <c r="G105" s="163"/>
    </row>
    <row r="106" spans="1:7" ht="18" customHeight="1">
      <c r="A106" s="200">
        <v>101</v>
      </c>
      <c r="B106" s="158" t="s">
        <v>471</v>
      </c>
      <c r="C106" s="159" t="s">
        <v>400</v>
      </c>
      <c r="D106" s="158" t="s">
        <v>470</v>
      </c>
      <c r="E106" s="160">
        <v>4002215003407</v>
      </c>
      <c r="F106" s="161">
        <v>500000</v>
      </c>
      <c r="G106" s="163"/>
    </row>
    <row r="107" spans="1:7" ht="18" customHeight="1">
      <c r="A107" s="200">
        <v>102</v>
      </c>
      <c r="B107" s="158" t="s">
        <v>472</v>
      </c>
      <c r="C107" s="159" t="s">
        <v>339</v>
      </c>
      <c r="D107" s="158" t="s">
        <v>470</v>
      </c>
      <c r="E107" s="160">
        <v>4002215003912</v>
      </c>
      <c r="F107" s="161">
        <v>500000</v>
      </c>
      <c r="G107" s="163"/>
    </row>
    <row r="108" spans="1:7" ht="18" customHeight="1">
      <c r="A108" s="200">
        <v>103</v>
      </c>
      <c r="B108" s="158" t="s">
        <v>473</v>
      </c>
      <c r="C108" s="159" t="s">
        <v>341</v>
      </c>
      <c r="D108" s="158" t="s">
        <v>470</v>
      </c>
      <c r="E108" s="160">
        <v>4002215020970</v>
      </c>
      <c r="F108" s="161">
        <v>500000</v>
      </c>
      <c r="G108" s="163"/>
    </row>
    <row r="109" spans="1:7" ht="18" customHeight="1">
      <c r="A109" s="200">
        <v>104</v>
      </c>
      <c r="B109" s="158" t="s">
        <v>474</v>
      </c>
      <c r="C109" s="159" t="s">
        <v>341</v>
      </c>
      <c r="D109" s="158" t="s">
        <v>470</v>
      </c>
      <c r="E109" s="160">
        <v>4002215003124</v>
      </c>
      <c r="F109" s="161">
        <v>500000</v>
      </c>
      <c r="G109" s="163"/>
    </row>
    <row r="110" spans="1:7" ht="18" customHeight="1">
      <c r="A110" s="200">
        <v>105</v>
      </c>
      <c r="B110" s="158" t="s">
        <v>475</v>
      </c>
      <c r="C110" s="159" t="s">
        <v>345</v>
      </c>
      <c r="D110" s="158" t="s">
        <v>470</v>
      </c>
      <c r="E110" s="160">
        <v>4002215003420</v>
      </c>
      <c r="F110" s="161">
        <v>500000</v>
      </c>
      <c r="G110" s="163"/>
    </row>
    <row r="111" spans="1:7" ht="18" customHeight="1" thickBot="1">
      <c r="A111" s="200">
        <v>106</v>
      </c>
      <c r="B111" s="167" t="s">
        <v>476</v>
      </c>
      <c r="C111" s="168" t="s">
        <v>339</v>
      </c>
      <c r="D111" s="167" t="s">
        <v>470</v>
      </c>
      <c r="E111" s="169">
        <v>4002215003370</v>
      </c>
      <c r="F111" s="161">
        <v>500000</v>
      </c>
      <c r="G111" s="205"/>
    </row>
    <row r="112" spans="1:7" s="153" customFormat="1" ht="18" customHeight="1" thickBot="1">
      <c r="A112" s="202">
        <f>COUNT(A6:A111)</f>
        <v>106</v>
      </c>
      <c r="B112" s="254" t="s">
        <v>146</v>
      </c>
      <c r="C112" s="254"/>
      <c r="D112" s="254"/>
      <c r="E112" s="203"/>
      <c r="F112" s="204">
        <f>SUM(F6:F111)</f>
        <v>54500000</v>
      </c>
      <c r="G112" s="206"/>
    </row>
    <row r="113" ht="17.25" thickTop="1"/>
    <row r="114" spans="5:9" ht="18.75" customHeight="1">
      <c r="E114" s="255" t="s">
        <v>477</v>
      </c>
      <c r="F114" s="255"/>
      <c r="G114" s="255"/>
      <c r="H114" s="155"/>
      <c r="I114" s="155"/>
    </row>
    <row r="115" spans="2:9" s="153" customFormat="1" ht="18.75" customHeight="1">
      <c r="B115" s="156" t="s">
        <v>325</v>
      </c>
      <c r="C115" s="156"/>
      <c r="D115" s="156" t="s">
        <v>147</v>
      </c>
      <c r="E115" s="256" t="s">
        <v>148</v>
      </c>
      <c r="F115" s="256"/>
      <c r="G115" s="256"/>
      <c r="H115" s="157"/>
      <c r="I115" s="157"/>
    </row>
    <row r="119" ht="16.5">
      <c r="B119" s="153" t="s">
        <v>175</v>
      </c>
    </row>
  </sheetData>
  <sheetProtection/>
  <mergeCells count="7">
    <mergeCell ref="A1:F1"/>
    <mergeCell ref="A3:F3"/>
    <mergeCell ref="A4:F4"/>
    <mergeCell ref="B112:D112"/>
    <mergeCell ref="E114:G114"/>
    <mergeCell ref="E115:G115"/>
    <mergeCell ref="A2:G2"/>
  </mergeCells>
  <printOptions/>
  <pageMargins left="0.54" right="0.24" top="0.4" bottom="0.38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S119"/>
  <sheetViews>
    <sheetView zoomScalePageLayoutView="0" workbookViewId="0" topLeftCell="A61">
      <selection activeCell="G70" sqref="G70"/>
    </sheetView>
  </sheetViews>
  <sheetFormatPr defaultColWidth="9.140625" defaultRowHeight="15"/>
  <cols>
    <col min="1" max="1" width="5.8515625" style="151" customWidth="1"/>
    <col min="2" max="2" width="33.140625" style="151" customWidth="1"/>
    <col min="3" max="3" width="7.8515625" style="151" hidden="1" customWidth="1"/>
    <col min="4" max="4" width="21.7109375" style="215" customWidth="1"/>
    <col min="5" max="5" width="19.7109375" style="154" hidden="1" customWidth="1"/>
    <col min="6" max="6" width="15.57421875" style="154" customWidth="1"/>
    <col min="7" max="7" width="18.8515625" style="151" customWidth="1"/>
    <col min="8" max="18" width="0" style="0" hidden="1" customWidth="1"/>
  </cols>
  <sheetData>
    <row r="1" spans="1:6" ht="16.5">
      <c r="A1" s="252" t="s">
        <v>0</v>
      </c>
      <c r="B1" s="252"/>
      <c r="C1" s="252"/>
      <c r="D1" s="252"/>
      <c r="E1" s="252"/>
      <c r="F1" s="252"/>
    </row>
    <row r="2" spans="1:7" ht="18.75">
      <c r="A2" s="257" t="str">
        <f>'le tet am lich'!A2:D2</f>
        <v>DANH SÁCH CÁN BỘ NHẬN TIỀN HỖ TRỢ TẾT ÂM LỊCH NĂM 2017 CHO TTYT THEO QUY CHẾ CHI TIÊU NỘI BỘ</v>
      </c>
      <c r="B2" s="257"/>
      <c r="C2" s="257"/>
      <c r="D2" s="257"/>
      <c r="E2" s="257"/>
      <c r="F2" s="257"/>
      <c r="G2" s="257"/>
    </row>
    <row r="3" spans="1:6" ht="16.5">
      <c r="A3" s="253" t="s">
        <v>498</v>
      </c>
      <c r="B3" s="253"/>
      <c r="C3" s="253"/>
      <c r="D3" s="253"/>
      <c r="E3" s="253"/>
      <c r="F3" s="253"/>
    </row>
    <row r="4" spans="1:6" ht="17.25" thickBot="1">
      <c r="A4" s="253"/>
      <c r="B4" s="253"/>
      <c r="C4" s="253"/>
      <c r="D4" s="253"/>
      <c r="E4" s="253"/>
      <c r="F4" s="253"/>
    </row>
    <row r="5" spans="1:7" ht="32.25" thickTop="1">
      <c r="A5" s="218" t="s">
        <v>1</v>
      </c>
      <c r="B5" s="219" t="s">
        <v>2</v>
      </c>
      <c r="C5" s="219" t="s">
        <v>332</v>
      </c>
      <c r="D5" s="216" t="s">
        <v>496</v>
      </c>
      <c r="E5" s="220" t="s">
        <v>334</v>
      </c>
      <c r="F5" s="221" t="s">
        <v>3</v>
      </c>
      <c r="G5" s="222" t="s">
        <v>4</v>
      </c>
    </row>
    <row r="6" spans="1:15" ht="15.75" customHeight="1">
      <c r="A6" s="200">
        <v>1</v>
      </c>
      <c r="B6" s="158" t="s">
        <v>335</v>
      </c>
      <c r="C6" s="159" t="s">
        <v>336</v>
      </c>
      <c r="D6" s="217">
        <v>4002215003363</v>
      </c>
      <c r="E6" s="160">
        <v>4002215003363</v>
      </c>
      <c r="F6" s="161">
        <v>500000</v>
      </c>
      <c r="G6" s="162"/>
      <c r="H6" s="258" t="s">
        <v>335</v>
      </c>
      <c r="I6" s="258"/>
      <c r="J6" s="258"/>
      <c r="K6" s="258"/>
      <c r="L6" s="258" t="s">
        <v>337</v>
      </c>
      <c r="M6" s="258"/>
      <c r="N6" s="258"/>
      <c r="O6" s="212">
        <v>4002215003363</v>
      </c>
    </row>
    <row r="7" spans="1:15" ht="15.75" customHeight="1">
      <c r="A7" s="200">
        <v>2</v>
      </c>
      <c r="B7" s="158" t="s">
        <v>338</v>
      </c>
      <c r="C7" s="159" t="s">
        <v>339</v>
      </c>
      <c r="D7" s="217">
        <v>4002215003284</v>
      </c>
      <c r="E7" s="160">
        <v>4002215003284</v>
      </c>
      <c r="F7" s="161">
        <v>500000</v>
      </c>
      <c r="G7" s="163"/>
      <c r="H7" s="258" t="s">
        <v>338</v>
      </c>
      <c r="I7" s="258"/>
      <c r="J7" s="258"/>
      <c r="K7" s="258"/>
      <c r="L7" s="258" t="s">
        <v>337</v>
      </c>
      <c r="M7" s="258"/>
      <c r="N7" s="258"/>
      <c r="O7" s="212">
        <v>4002215003284</v>
      </c>
    </row>
    <row r="8" spans="1:15" ht="15.75" customHeight="1">
      <c r="A8" s="200">
        <v>3</v>
      </c>
      <c r="B8" s="158" t="s">
        <v>340</v>
      </c>
      <c r="C8" s="159" t="s">
        <v>341</v>
      </c>
      <c r="D8" s="217">
        <v>4002215003305</v>
      </c>
      <c r="E8" s="160">
        <v>4002215003305</v>
      </c>
      <c r="F8" s="161">
        <v>500000</v>
      </c>
      <c r="G8" s="163"/>
      <c r="H8" s="258" t="s">
        <v>340</v>
      </c>
      <c r="I8" s="258"/>
      <c r="J8" s="258"/>
      <c r="K8" s="258"/>
      <c r="L8" s="258" t="s">
        <v>337</v>
      </c>
      <c r="M8" s="258"/>
      <c r="N8" s="258"/>
      <c r="O8" s="212">
        <v>4002215003305</v>
      </c>
    </row>
    <row r="9" spans="1:15" ht="15.75" customHeight="1">
      <c r="A9" s="200">
        <v>4</v>
      </c>
      <c r="B9" s="158" t="s">
        <v>342</v>
      </c>
      <c r="C9" s="159" t="s">
        <v>339</v>
      </c>
      <c r="D9" s="217">
        <v>4002215003311</v>
      </c>
      <c r="E9" s="160">
        <v>4002215003311</v>
      </c>
      <c r="F9" s="161">
        <v>500000</v>
      </c>
      <c r="G9" s="163"/>
      <c r="H9" s="258" t="s">
        <v>342</v>
      </c>
      <c r="I9" s="258"/>
      <c r="J9" s="258"/>
      <c r="K9" s="258"/>
      <c r="L9" s="258" t="s">
        <v>337</v>
      </c>
      <c r="M9" s="258"/>
      <c r="N9" s="258"/>
      <c r="O9" s="212">
        <v>4002215003311</v>
      </c>
    </row>
    <row r="10" spans="1:15" ht="15.75" customHeight="1">
      <c r="A10" s="200">
        <v>5</v>
      </c>
      <c r="B10" s="158" t="s">
        <v>343</v>
      </c>
      <c r="C10" s="159" t="s">
        <v>341</v>
      </c>
      <c r="D10" s="217">
        <v>4002215020905</v>
      </c>
      <c r="E10" s="160">
        <v>4002215020905</v>
      </c>
      <c r="F10" s="161">
        <v>500000</v>
      </c>
      <c r="G10" s="163"/>
      <c r="H10" s="258" t="s">
        <v>343</v>
      </c>
      <c r="I10" s="258"/>
      <c r="J10" s="258"/>
      <c r="K10" s="258"/>
      <c r="L10" s="258" t="s">
        <v>337</v>
      </c>
      <c r="M10" s="258"/>
      <c r="N10" s="258"/>
      <c r="O10" s="212">
        <v>4002215020905</v>
      </c>
    </row>
    <row r="11" spans="1:15" ht="15.75" customHeight="1">
      <c r="A11" s="200">
        <v>6</v>
      </c>
      <c r="B11" s="158" t="s">
        <v>344</v>
      </c>
      <c r="C11" s="159" t="s">
        <v>345</v>
      </c>
      <c r="D11" s="217">
        <v>4002215003290</v>
      </c>
      <c r="E11" s="160">
        <v>4002215003290</v>
      </c>
      <c r="F11" s="161">
        <v>500000</v>
      </c>
      <c r="G11" s="163"/>
      <c r="H11" s="258" t="s">
        <v>344</v>
      </c>
      <c r="I11" s="258"/>
      <c r="J11" s="258"/>
      <c r="K11" s="258"/>
      <c r="L11" s="258" t="s">
        <v>337</v>
      </c>
      <c r="M11" s="258"/>
      <c r="N11" s="258"/>
      <c r="O11" s="212">
        <v>4002215003290</v>
      </c>
    </row>
    <row r="12" spans="1:15" ht="15.75" customHeight="1">
      <c r="A12" s="200">
        <v>7</v>
      </c>
      <c r="B12" s="158" t="s">
        <v>346</v>
      </c>
      <c r="C12" s="159" t="s">
        <v>336</v>
      </c>
      <c r="D12" s="217">
        <v>4002215003022</v>
      </c>
      <c r="E12" s="160">
        <v>4002215003022</v>
      </c>
      <c r="F12" s="161">
        <v>500000</v>
      </c>
      <c r="G12" s="163"/>
      <c r="H12" s="258" t="s">
        <v>346</v>
      </c>
      <c r="I12" s="258"/>
      <c r="J12" s="258"/>
      <c r="K12" s="258"/>
      <c r="L12" s="258" t="s">
        <v>347</v>
      </c>
      <c r="M12" s="258"/>
      <c r="N12" s="258"/>
      <c r="O12" s="212">
        <v>4002215003022</v>
      </c>
    </row>
    <row r="13" spans="1:15" ht="15.75" customHeight="1">
      <c r="A13" s="200">
        <v>8</v>
      </c>
      <c r="B13" s="158" t="s">
        <v>348</v>
      </c>
      <c r="C13" s="159" t="s">
        <v>341</v>
      </c>
      <c r="D13" s="217">
        <v>4002215003160</v>
      </c>
      <c r="E13" s="160">
        <v>4002215003160</v>
      </c>
      <c r="F13" s="161">
        <v>500000</v>
      </c>
      <c r="G13" s="163"/>
      <c r="H13" s="258" t="s">
        <v>348</v>
      </c>
      <c r="I13" s="258"/>
      <c r="J13" s="258"/>
      <c r="K13" s="258"/>
      <c r="L13" s="258" t="s">
        <v>347</v>
      </c>
      <c r="M13" s="258"/>
      <c r="N13" s="258"/>
      <c r="O13" s="212">
        <v>4002215003160</v>
      </c>
    </row>
    <row r="14" spans="1:15" ht="15.75" customHeight="1">
      <c r="A14" s="200">
        <v>9</v>
      </c>
      <c r="B14" s="158" t="s">
        <v>349</v>
      </c>
      <c r="C14" s="159" t="s">
        <v>345</v>
      </c>
      <c r="D14" s="217">
        <v>4002215003147</v>
      </c>
      <c r="E14" s="160">
        <v>4002215003147</v>
      </c>
      <c r="F14" s="161">
        <v>500000</v>
      </c>
      <c r="G14" s="163"/>
      <c r="H14" s="258" t="s">
        <v>349</v>
      </c>
      <c r="I14" s="258"/>
      <c r="J14" s="258"/>
      <c r="K14" s="258"/>
      <c r="L14" s="258" t="s">
        <v>347</v>
      </c>
      <c r="M14" s="258"/>
      <c r="N14" s="258"/>
      <c r="O14" s="212">
        <v>4002215003147</v>
      </c>
    </row>
    <row r="15" spans="1:15" ht="15.75" customHeight="1">
      <c r="A15" s="200">
        <v>10</v>
      </c>
      <c r="B15" s="158" t="s">
        <v>350</v>
      </c>
      <c r="C15" s="159" t="s">
        <v>339</v>
      </c>
      <c r="D15" s="217">
        <v>4002215003862</v>
      </c>
      <c r="E15" s="160">
        <v>4002215003862</v>
      </c>
      <c r="F15" s="161">
        <v>500000</v>
      </c>
      <c r="G15" s="163"/>
      <c r="H15" s="258" t="s">
        <v>350</v>
      </c>
      <c r="I15" s="258"/>
      <c r="J15" s="258"/>
      <c r="K15" s="258"/>
      <c r="L15" s="258" t="s">
        <v>347</v>
      </c>
      <c r="M15" s="258"/>
      <c r="N15" s="258"/>
      <c r="O15" s="212">
        <v>4002215003862</v>
      </c>
    </row>
    <row r="16" spans="1:15" ht="15.75" customHeight="1">
      <c r="A16" s="200">
        <v>11</v>
      </c>
      <c r="B16" s="158" t="s">
        <v>351</v>
      </c>
      <c r="C16" s="159" t="s">
        <v>352</v>
      </c>
      <c r="D16" s="217">
        <v>4002215028312</v>
      </c>
      <c r="E16" s="160">
        <v>4002215028312</v>
      </c>
      <c r="F16" s="161">
        <v>500000</v>
      </c>
      <c r="G16" s="163"/>
      <c r="H16" s="258" t="s">
        <v>351</v>
      </c>
      <c r="I16" s="258"/>
      <c r="J16" s="258"/>
      <c r="K16" s="258"/>
      <c r="L16" s="258" t="s">
        <v>347</v>
      </c>
      <c r="M16" s="258"/>
      <c r="N16" s="258"/>
      <c r="O16" s="212">
        <v>4002215028312</v>
      </c>
    </row>
    <row r="17" spans="1:15" ht="15.75" customHeight="1">
      <c r="A17" s="200">
        <v>12</v>
      </c>
      <c r="B17" s="158" t="s">
        <v>353</v>
      </c>
      <c r="C17" s="159" t="s">
        <v>354</v>
      </c>
      <c r="D17" s="217">
        <v>4002215029525</v>
      </c>
      <c r="E17" s="160">
        <v>4002215029525</v>
      </c>
      <c r="F17" s="161">
        <v>500000</v>
      </c>
      <c r="G17" s="163"/>
      <c r="H17" s="258" t="s">
        <v>353</v>
      </c>
      <c r="I17" s="258"/>
      <c r="J17" s="258"/>
      <c r="K17" s="258"/>
      <c r="L17" s="258" t="s">
        <v>347</v>
      </c>
      <c r="M17" s="258"/>
      <c r="N17" s="258"/>
      <c r="O17" s="212">
        <v>4002215029525</v>
      </c>
    </row>
    <row r="18" spans="1:15" ht="15.75" customHeight="1">
      <c r="A18" s="200">
        <v>13</v>
      </c>
      <c r="B18" s="158" t="s">
        <v>355</v>
      </c>
      <c r="C18" s="159" t="s">
        <v>339</v>
      </c>
      <c r="D18" s="217">
        <v>4002215002955</v>
      </c>
      <c r="E18" s="160">
        <v>4002215002955</v>
      </c>
      <c r="F18" s="161">
        <v>500000</v>
      </c>
      <c r="G18" s="163"/>
      <c r="H18" s="258" t="s">
        <v>355</v>
      </c>
      <c r="I18" s="258"/>
      <c r="J18" s="258"/>
      <c r="K18" s="258"/>
      <c r="L18" s="258" t="s">
        <v>356</v>
      </c>
      <c r="M18" s="258"/>
      <c r="N18" s="258"/>
      <c r="O18" s="212">
        <v>4002215002955</v>
      </c>
    </row>
    <row r="19" spans="1:15" ht="15.75" customHeight="1">
      <c r="A19" s="200">
        <v>14</v>
      </c>
      <c r="B19" s="158" t="s">
        <v>357</v>
      </c>
      <c r="C19" s="159" t="s">
        <v>336</v>
      </c>
      <c r="D19" s="217">
        <v>4002215002978</v>
      </c>
      <c r="E19" s="160">
        <v>4002215002978</v>
      </c>
      <c r="F19" s="161">
        <v>500000</v>
      </c>
      <c r="G19" s="163"/>
      <c r="H19" s="258" t="s">
        <v>357</v>
      </c>
      <c r="I19" s="258"/>
      <c r="J19" s="258"/>
      <c r="K19" s="258"/>
      <c r="L19" s="258" t="s">
        <v>356</v>
      </c>
      <c r="M19" s="258"/>
      <c r="N19" s="258"/>
      <c r="O19" s="212">
        <v>4002215002978</v>
      </c>
    </row>
    <row r="20" spans="1:15" ht="15.75" customHeight="1">
      <c r="A20" s="200">
        <v>15</v>
      </c>
      <c r="B20" s="158" t="s">
        <v>358</v>
      </c>
      <c r="C20" s="159" t="s">
        <v>341</v>
      </c>
      <c r="D20" s="217">
        <v>4002215002961</v>
      </c>
      <c r="E20" s="160">
        <v>4002215002961</v>
      </c>
      <c r="F20" s="161">
        <v>500000</v>
      </c>
      <c r="G20" s="163"/>
      <c r="H20" s="258" t="s">
        <v>358</v>
      </c>
      <c r="I20" s="258"/>
      <c r="J20" s="258"/>
      <c r="K20" s="258"/>
      <c r="L20" s="258" t="s">
        <v>356</v>
      </c>
      <c r="M20" s="258"/>
      <c r="N20" s="258"/>
      <c r="O20" s="212">
        <v>4002215002961</v>
      </c>
    </row>
    <row r="21" spans="1:15" ht="15.75" customHeight="1">
      <c r="A21" s="200">
        <v>16</v>
      </c>
      <c r="B21" s="158" t="s">
        <v>359</v>
      </c>
      <c r="C21" s="159" t="s">
        <v>345</v>
      </c>
      <c r="D21" s="217">
        <v>4002215008236</v>
      </c>
      <c r="E21" s="160">
        <v>4002215008236</v>
      </c>
      <c r="F21" s="161">
        <v>500000</v>
      </c>
      <c r="G21" s="163"/>
      <c r="H21" s="258" t="s">
        <v>359</v>
      </c>
      <c r="I21" s="258"/>
      <c r="J21" s="258"/>
      <c r="K21" s="258"/>
      <c r="L21" s="258" t="s">
        <v>356</v>
      </c>
      <c r="M21" s="258"/>
      <c r="N21" s="258"/>
      <c r="O21" s="212">
        <v>4002215008236</v>
      </c>
    </row>
    <row r="22" spans="1:15" ht="15.75" customHeight="1">
      <c r="A22" s="200">
        <v>17</v>
      </c>
      <c r="B22" s="158" t="s">
        <v>360</v>
      </c>
      <c r="C22" s="159" t="s">
        <v>361</v>
      </c>
      <c r="D22" s="217">
        <v>4002215028358</v>
      </c>
      <c r="E22" s="160">
        <v>4002215028358</v>
      </c>
      <c r="F22" s="161">
        <v>500000</v>
      </c>
      <c r="G22" s="163"/>
      <c r="H22" s="258" t="s">
        <v>360</v>
      </c>
      <c r="I22" s="258"/>
      <c r="J22" s="258"/>
      <c r="K22" s="258"/>
      <c r="L22" s="258" t="s">
        <v>356</v>
      </c>
      <c r="M22" s="258"/>
      <c r="N22" s="258"/>
      <c r="O22" s="212">
        <v>4002215028358</v>
      </c>
    </row>
    <row r="23" spans="1:15" ht="15.75" customHeight="1">
      <c r="A23" s="200">
        <v>18</v>
      </c>
      <c r="B23" s="158" t="s">
        <v>362</v>
      </c>
      <c r="C23" s="159" t="s">
        <v>363</v>
      </c>
      <c r="D23" s="217">
        <v>4002215029548</v>
      </c>
      <c r="E23" s="160">
        <v>4002215029548</v>
      </c>
      <c r="F23" s="161">
        <v>500000</v>
      </c>
      <c r="G23" s="163"/>
      <c r="H23" s="258" t="s">
        <v>362</v>
      </c>
      <c r="I23" s="258"/>
      <c r="J23" s="258"/>
      <c r="K23" s="258"/>
      <c r="L23" s="258" t="s">
        <v>356</v>
      </c>
      <c r="M23" s="258"/>
      <c r="N23" s="258"/>
      <c r="O23" s="212">
        <v>4002215029548</v>
      </c>
    </row>
    <row r="24" spans="1:15" ht="15.75" customHeight="1">
      <c r="A24" s="200">
        <v>19</v>
      </c>
      <c r="B24" s="158" t="s">
        <v>364</v>
      </c>
      <c r="C24" s="159" t="s">
        <v>354</v>
      </c>
      <c r="D24" s="217">
        <v>4002215028256</v>
      </c>
      <c r="E24" s="160">
        <v>4002215028256</v>
      </c>
      <c r="F24" s="161">
        <v>500000</v>
      </c>
      <c r="G24" s="163"/>
      <c r="H24" s="258" t="s">
        <v>364</v>
      </c>
      <c r="I24" s="258"/>
      <c r="J24" s="258"/>
      <c r="K24" s="258"/>
      <c r="L24" s="258" t="s">
        <v>356</v>
      </c>
      <c r="M24" s="258"/>
      <c r="N24" s="258"/>
      <c r="O24" s="212">
        <v>4002215028256</v>
      </c>
    </row>
    <row r="25" spans="1:19" ht="15.75" customHeight="1">
      <c r="A25" s="200">
        <v>20</v>
      </c>
      <c r="B25" s="158" t="s">
        <v>365</v>
      </c>
      <c r="C25" s="159" t="s">
        <v>366</v>
      </c>
      <c r="D25" s="217">
        <v>4002215003328</v>
      </c>
      <c r="E25" s="160">
        <v>4002215003328</v>
      </c>
      <c r="F25" s="161">
        <v>500000</v>
      </c>
      <c r="G25" s="163"/>
      <c r="H25" s="258" t="s">
        <v>365</v>
      </c>
      <c r="I25" s="258"/>
      <c r="J25" s="258"/>
      <c r="K25" s="258"/>
      <c r="L25" s="258" t="s">
        <v>367</v>
      </c>
      <c r="M25" s="258"/>
      <c r="N25" s="258"/>
      <c r="O25" s="212">
        <v>4002215003328</v>
      </c>
      <c r="P25" s="259">
        <v>9846100</v>
      </c>
      <c r="Q25" s="259"/>
      <c r="R25" s="259"/>
      <c r="S25" s="213">
        <v>9846100</v>
      </c>
    </row>
    <row r="26" spans="1:19" ht="15.75" customHeight="1">
      <c r="A26" s="200">
        <v>21</v>
      </c>
      <c r="B26" s="158" t="s">
        <v>368</v>
      </c>
      <c r="C26" s="159" t="s">
        <v>341</v>
      </c>
      <c r="D26" s="217">
        <v>4002215003906</v>
      </c>
      <c r="E26" s="160">
        <v>4002215003906</v>
      </c>
      <c r="F26" s="161">
        <v>500000</v>
      </c>
      <c r="G26" s="163"/>
      <c r="H26" s="258" t="s">
        <v>368</v>
      </c>
      <c r="I26" s="258"/>
      <c r="J26" s="258"/>
      <c r="K26" s="258"/>
      <c r="L26" s="258" t="s">
        <v>367</v>
      </c>
      <c r="M26" s="258"/>
      <c r="N26" s="258"/>
      <c r="O26" s="212">
        <v>4002215003906</v>
      </c>
      <c r="P26" s="259">
        <v>8686000</v>
      </c>
      <c r="Q26" s="259"/>
      <c r="R26" s="259"/>
      <c r="S26" s="213">
        <v>8686000</v>
      </c>
    </row>
    <row r="27" spans="1:19" ht="15.75" customHeight="1">
      <c r="A27" s="200">
        <v>22</v>
      </c>
      <c r="B27" s="158" t="s">
        <v>369</v>
      </c>
      <c r="C27" s="159" t="s">
        <v>339</v>
      </c>
      <c r="D27" s="217">
        <v>4002215003334</v>
      </c>
      <c r="E27" s="160">
        <v>4002215003334</v>
      </c>
      <c r="F27" s="161">
        <v>500000</v>
      </c>
      <c r="G27" s="163"/>
      <c r="H27" s="258" t="s">
        <v>369</v>
      </c>
      <c r="I27" s="258"/>
      <c r="J27" s="258"/>
      <c r="K27" s="258"/>
      <c r="L27" s="258" t="s">
        <v>367</v>
      </c>
      <c r="M27" s="258"/>
      <c r="N27" s="258"/>
      <c r="O27" s="212">
        <v>4002215003334</v>
      </c>
      <c r="P27" s="259">
        <v>6059800</v>
      </c>
      <c r="Q27" s="259"/>
      <c r="R27" s="259"/>
      <c r="S27" s="213">
        <v>6059800</v>
      </c>
    </row>
    <row r="28" spans="1:19" ht="15.75" customHeight="1">
      <c r="A28" s="200">
        <v>23</v>
      </c>
      <c r="B28" s="158" t="s">
        <v>370</v>
      </c>
      <c r="C28" s="159" t="s">
        <v>345</v>
      </c>
      <c r="D28" s="217">
        <v>4002215003357</v>
      </c>
      <c r="E28" s="160">
        <v>4002215003357</v>
      </c>
      <c r="F28" s="161">
        <v>500000</v>
      </c>
      <c r="G28" s="163"/>
      <c r="H28" s="258" t="s">
        <v>370</v>
      </c>
      <c r="I28" s="258"/>
      <c r="J28" s="258"/>
      <c r="K28" s="258"/>
      <c r="L28" s="258" t="s">
        <v>367</v>
      </c>
      <c r="M28" s="258"/>
      <c r="N28" s="258"/>
      <c r="O28" s="212">
        <v>4002215003357</v>
      </c>
      <c r="P28" s="259">
        <v>4836300</v>
      </c>
      <c r="Q28" s="259"/>
      <c r="R28" s="259"/>
      <c r="S28" s="213">
        <v>4836300</v>
      </c>
    </row>
    <row r="29" spans="1:19" ht="15.75" customHeight="1">
      <c r="A29" s="200">
        <v>24</v>
      </c>
      <c r="B29" s="158" t="s">
        <v>371</v>
      </c>
      <c r="C29" s="159" t="s">
        <v>372</v>
      </c>
      <c r="D29" s="217">
        <v>4002215029554</v>
      </c>
      <c r="E29" s="160">
        <v>4002215029554</v>
      </c>
      <c r="F29" s="161">
        <v>500000</v>
      </c>
      <c r="G29" s="163"/>
      <c r="H29" s="258" t="s">
        <v>371</v>
      </c>
      <c r="I29" s="258"/>
      <c r="J29" s="258"/>
      <c r="K29" s="258"/>
      <c r="L29" s="258" t="s">
        <v>367</v>
      </c>
      <c r="M29" s="258"/>
      <c r="N29" s="258"/>
      <c r="O29" s="212">
        <v>4002215029554</v>
      </c>
      <c r="P29" s="259">
        <v>4746700</v>
      </c>
      <c r="Q29" s="259"/>
      <c r="R29" s="259"/>
      <c r="S29" s="213">
        <v>4746700</v>
      </c>
    </row>
    <row r="30" spans="1:19" ht="15.75" customHeight="1">
      <c r="A30" s="200">
        <v>25</v>
      </c>
      <c r="B30" s="158" t="s">
        <v>373</v>
      </c>
      <c r="C30" s="159" t="s">
        <v>366</v>
      </c>
      <c r="D30" s="217">
        <v>4002215002949</v>
      </c>
      <c r="E30" s="160">
        <v>4002215002949</v>
      </c>
      <c r="F30" s="161">
        <v>500000</v>
      </c>
      <c r="G30" s="163"/>
      <c r="H30" s="258" t="s">
        <v>373</v>
      </c>
      <c r="I30" s="258"/>
      <c r="J30" s="258"/>
      <c r="K30" s="258"/>
      <c r="L30" s="258" t="s">
        <v>374</v>
      </c>
      <c r="M30" s="258"/>
      <c r="N30" s="258"/>
      <c r="O30" s="212">
        <v>4002215002949</v>
      </c>
      <c r="P30" s="259">
        <v>8447700</v>
      </c>
      <c r="Q30" s="259"/>
      <c r="R30" s="259"/>
      <c r="S30" s="213">
        <v>8447700</v>
      </c>
    </row>
    <row r="31" spans="1:19" ht="15.75" customHeight="1">
      <c r="A31" s="200">
        <v>26</v>
      </c>
      <c r="B31" s="158" t="s">
        <v>375</v>
      </c>
      <c r="C31" s="159" t="s">
        <v>341</v>
      </c>
      <c r="D31" s="217">
        <v>4002215002700</v>
      </c>
      <c r="E31" s="160">
        <v>4002215002700</v>
      </c>
      <c r="F31" s="161">
        <v>500000</v>
      </c>
      <c r="G31" s="163"/>
      <c r="H31" s="258" t="s">
        <v>375</v>
      </c>
      <c r="I31" s="258"/>
      <c r="J31" s="258"/>
      <c r="K31" s="258"/>
      <c r="L31" s="258" t="s">
        <v>374</v>
      </c>
      <c r="M31" s="258"/>
      <c r="N31" s="258"/>
      <c r="O31" s="212">
        <v>4002215002700</v>
      </c>
      <c r="P31" s="259">
        <v>5821400</v>
      </c>
      <c r="Q31" s="259"/>
      <c r="R31" s="259"/>
      <c r="S31" s="213">
        <v>5821400</v>
      </c>
    </row>
    <row r="32" spans="1:19" ht="15.75" customHeight="1">
      <c r="A32" s="200">
        <v>27</v>
      </c>
      <c r="B32" s="158" t="s">
        <v>376</v>
      </c>
      <c r="C32" s="159" t="s">
        <v>339</v>
      </c>
      <c r="D32" s="217">
        <v>4002215002716</v>
      </c>
      <c r="E32" s="160">
        <v>4002215002716</v>
      </c>
      <c r="F32" s="161">
        <v>500000</v>
      </c>
      <c r="G32" s="163"/>
      <c r="H32" s="258" t="s">
        <v>376</v>
      </c>
      <c r="I32" s="258"/>
      <c r="J32" s="258"/>
      <c r="K32" s="258"/>
      <c r="L32" s="258" t="s">
        <v>374</v>
      </c>
      <c r="M32" s="258"/>
      <c r="N32" s="258"/>
      <c r="O32" s="212">
        <v>4002215002716</v>
      </c>
      <c r="P32" s="259">
        <v>5821400</v>
      </c>
      <c r="Q32" s="259"/>
      <c r="R32" s="259"/>
      <c r="S32" s="213">
        <v>5821400</v>
      </c>
    </row>
    <row r="33" spans="1:19" ht="15.75" customHeight="1">
      <c r="A33" s="200">
        <v>28</v>
      </c>
      <c r="B33" s="158" t="s">
        <v>377</v>
      </c>
      <c r="C33" s="159"/>
      <c r="D33" s="217">
        <v>4002215006520</v>
      </c>
      <c r="E33" s="160">
        <v>4002215006520</v>
      </c>
      <c r="F33" s="161">
        <v>500000</v>
      </c>
      <c r="G33" s="163"/>
      <c r="H33" s="258" t="s">
        <v>378</v>
      </c>
      <c r="I33" s="258"/>
      <c r="J33" s="258"/>
      <c r="K33" s="258"/>
      <c r="L33" s="258" t="s">
        <v>374</v>
      </c>
      <c r="M33" s="258"/>
      <c r="N33" s="258"/>
      <c r="O33" s="212">
        <v>4002215002722</v>
      </c>
      <c r="P33" s="259">
        <v>4564200</v>
      </c>
      <c r="Q33" s="259"/>
      <c r="R33" s="259"/>
      <c r="S33" s="213">
        <v>4564200</v>
      </c>
    </row>
    <row r="34" spans="1:19" ht="15.75" customHeight="1">
      <c r="A34" s="200">
        <v>29</v>
      </c>
      <c r="B34" s="158" t="s">
        <v>378</v>
      </c>
      <c r="C34" s="159" t="s">
        <v>345</v>
      </c>
      <c r="D34" s="217">
        <v>4002215002722</v>
      </c>
      <c r="E34" s="160">
        <v>4002215002722</v>
      </c>
      <c r="F34" s="161">
        <v>500000</v>
      </c>
      <c r="G34" s="163"/>
      <c r="H34" s="258" t="s">
        <v>377</v>
      </c>
      <c r="I34" s="258"/>
      <c r="J34" s="258"/>
      <c r="K34" s="258"/>
      <c r="L34" s="258" t="s">
        <v>374</v>
      </c>
      <c r="M34" s="258"/>
      <c r="N34" s="258"/>
      <c r="O34" s="212">
        <v>4002215006520</v>
      </c>
      <c r="P34" s="259">
        <v>1404800</v>
      </c>
      <c r="Q34" s="259"/>
      <c r="R34" s="259"/>
      <c r="S34" s="213">
        <v>1404800</v>
      </c>
    </row>
    <row r="35" spans="1:19" ht="15.75" customHeight="1">
      <c r="A35" s="200">
        <v>30</v>
      </c>
      <c r="B35" s="158" t="s">
        <v>379</v>
      </c>
      <c r="C35" s="159" t="s">
        <v>336</v>
      </c>
      <c r="D35" s="217">
        <v>4002215003199</v>
      </c>
      <c r="E35" s="160">
        <v>4002215003199</v>
      </c>
      <c r="F35" s="161">
        <v>500000</v>
      </c>
      <c r="G35" s="163"/>
      <c r="H35" s="258" t="s">
        <v>379</v>
      </c>
      <c r="I35" s="258"/>
      <c r="J35" s="258"/>
      <c r="K35" s="258"/>
      <c r="L35" s="258" t="s">
        <v>380</v>
      </c>
      <c r="M35" s="258"/>
      <c r="N35" s="258"/>
      <c r="O35" s="212">
        <v>4002215003199</v>
      </c>
      <c r="P35" s="259">
        <v>9508100</v>
      </c>
      <c r="Q35" s="259"/>
      <c r="R35" s="259"/>
      <c r="S35" s="213">
        <v>9508100</v>
      </c>
    </row>
    <row r="36" spans="1:19" ht="15.75" customHeight="1">
      <c r="A36" s="200">
        <v>31</v>
      </c>
      <c r="B36" s="158" t="s">
        <v>381</v>
      </c>
      <c r="C36" s="159" t="s">
        <v>345</v>
      </c>
      <c r="D36" s="217">
        <v>4002215003255</v>
      </c>
      <c r="E36" s="160">
        <v>4002215003255</v>
      </c>
      <c r="F36" s="161">
        <v>500000</v>
      </c>
      <c r="G36" s="163"/>
      <c r="H36" s="258" t="s">
        <v>381</v>
      </c>
      <c r="I36" s="258"/>
      <c r="J36" s="258"/>
      <c r="K36" s="258"/>
      <c r="L36" s="258" t="s">
        <v>380</v>
      </c>
      <c r="M36" s="258"/>
      <c r="N36" s="258"/>
      <c r="O36" s="212">
        <v>4002215003255</v>
      </c>
      <c r="P36" s="259">
        <v>5306100</v>
      </c>
      <c r="Q36" s="259"/>
      <c r="R36" s="259"/>
      <c r="S36" s="213">
        <v>5306100</v>
      </c>
    </row>
    <row r="37" spans="1:19" ht="15.75" customHeight="1">
      <c r="A37" s="200">
        <v>32</v>
      </c>
      <c r="B37" s="158" t="s">
        <v>382</v>
      </c>
      <c r="C37" s="159" t="s">
        <v>339</v>
      </c>
      <c r="D37" s="217">
        <v>4002215003261</v>
      </c>
      <c r="E37" s="160">
        <v>4002215003261</v>
      </c>
      <c r="F37" s="161">
        <v>500000</v>
      </c>
      <c r="G37" s="163"/>
      <c r="H37" s="258" t="s">
        <v>382</v>
      </c>
      <c r="I37" s="258"/>
      <c r="J37" s="258"/>
      <c r="K37" s="258"/>
      <c r="L37" s="258" t="s">
        <v>380</v>
      </c>
      <c r="M37" s="258"/>
      <c r="N37" s="258"/>
      <c r="O37" s="212">
        <v>4002215003261</v>
      </c>
      <c r="P37" s="259">
        <v>9223500</v>
      </c>
      <c r="Q37" s="259"/>
      <c r="R37" s="259"/>
      <c r="S37" s="213">
        <v>9223500</v>
      </c>
    </row>
    <row r="38" spans="1:19" ht="15.75" customHeight="1">
      <c r="A38" s="200">
        <v>33</v>
      </c>
      <c r="B38" s="158" t="s">
        <v>383</v>
      </c>
      <c r="C38" s="159" t="s">
        <v>339</v>
      </c>
      <c r="D38" s="217">
        <v>4002215003210</v>
      </c>
      <c r="E38" s="160">
        <v>4002215003210</v>
      </c>
      <c r="F38" s="161">
        <v>500000</v>
      </c>
      <c r="G38" s="163"/>
      <c r="H38" s="258" t="s">
        <v>383</v>
      </c>
      <c r="I38" s="258"/>
      <c r="J38" s="258"/>
      <c r="K38" s="258"/>
      <c r="L38" s="258" t="s">
        <v>380</v>
      </c>
      <c r="M38" s="258"/>
      <c r="N38" s="258"/>
      <c r="O38" s="212">
        <v>4002215003210</v>
      </c>
      <c r="P38" s="259">
        <v>9667700</v>
      </c>
      <c r="Q38" s="259"/>
      <c r="R38" s="259"/>
      <c r="S38" s="213">
        <v>9667700</v>
      </c>
    </row>
    <row r="39" spans="1:19" ht="15.75" customHeight="1">
      <c r="A39" s="200">
        <v>34</v>
      </c>
      <c r="B39" s="158" t="s">
        <v>384</v>
      </c>
      <c r="C39" s="159" t="s">
        <v>339</v>
      </c>
      <c r="D39" s="217">
        <v>4002215003249</v>
      </c>
      <c r="E39" s="160">
        <v>4002215003249</v>
      </c>
      <c r="F39" s="161">
        <v>500000</v>
      </c>
      <c r="G39" s="163"/>
      <c r="H39" s="258" t="s">
        <v>384</v>
      </c>
      <c r="I39" s="258"/>
      <c r="J39" s="258"/>
      <c r="K39" s="258"/>
      <c r="L39" s="258" t="s">
        <v>380</v>
      </c>
      <c r="M39" s="258"/>
      <c r="N39" s="258"/>
      <c r="O39" s="212">
        <v>4002215003249</v>
      </c>
      <c r="P39" s="259">
        <v>3720900</v>
      </c>
      <c r="Q39" s="259"/>
      <c r="R39" s="259"/>
      <c r="S39" s="213">
        <v>3720900</v>
      </c>
    </row>
    <row r="40" spans="1:19" ht="15.75" customHeight="1">
      <c r="A40" s="200">
        <v>35</v>
      </c>
      <c r="B40" s="158" t="s">
        <v>385</v>
      </c>
      <c r="C40" s="159" t="s">
        <v>386</v>
      </c>
      <c r="D40" s="217">
        <v>4002215029691</v>
      </c>
      <c r="E40" s="160">
        <v>4002215029691</v>
      </c>
      <c r="F40" s="161">
        <v>500000</v>
      </c>
      <c r="G40" s="163"/>
      <c r="H40" s="258" t="s">
        <v>385</v>
      </c>
      <c r="I40" s="258"/>
      <c r="J40" s="258"/>
      <c r="K40" s="258"/>
      <c r="L40" s="258" t="s">
        <v>380</v>
      </c>
      <c r="M40" s="258"/>
      <c r="N40" s="258"/>
      <c r="O40" s="212">
        <v>4002215029691</v>
      </c>
      <c r="P40" s="259">
        <v>4408700</v>
      </c>
      <c r="Q40" s="259"/>
      <c r="R40" s="259"/>
      <c r="S40" s="213">
        <v>4408700</v>
      </c>
    </row>
    <row r="41" spans="1:19" ht="15.75" customHeight="1">
      <c r="A41" s="200">
        <v>36</v>
      </c>
      <c r="B41" s="158" t="s">
        <v>387</v>
      </c>
      <c r="C41" s="159" t="s">
        <v>366</v>
      </c>
      <c r="D41" s="217">
        <v>4002215006559</v>
      </c>
      <c r="E41" s="160">
        <v>4002215006559</v>
      </c>
      <c r="F41" s="161">
        <v>500000</v>
      </c>
      <c r="G41" s="163"/>
      <c r="H41" s="258" t="s">
        <v>387</v>
      </c>
      <c r="I41" s="258"/>
      <c r="J41" s="258"/>
      <c r="K41" s="258"/>
      <c r="L41" s="258" t="s">
        <v>388</v>
      </c>
      <c r="M41" s="258"/>
      <c r="N41" s="258"/>
      <c r="O41" s="212">
        <v>4002215006559</v>
      </c>
      <c r="P41" s="259">
        <v>8447700</v>
      </c>
      <c r="Q41" s="259"/>
      <c r="R41" s="259"/>
      <c r="S41" s="213">
        <v>8447700</v>
      </c>
    </row>
    <row r="42" spans="1:19" ht="15.75" customHeight="1">
      <c r="A42" s="200">
        <v>37</v>
      </c>
      <c r="B42" s="158" t="s">
        <v>389</v>
      </c>
      <c r="C42" s="159" t="s">
        <v>339</v>
      </c>
      <c r="D42" s="217">
        <v>4002215002650</v>
      </c>
      <c r="E42" s="160">
        <v>4002215002650</v>
      </c>
      <c r="F42" s="161">
        <v>500000</v>
      </c>
      <c r="G42" s="163"/>
      <c r="H42" s="258" t="s">
        <v>389</v>
      </c>
      <c r="I42" s="258"/>
      <c r="J42" s="258"/>
      <c r="K42" s="258"/>
      <c r="L42" s="258" t="s">
        <v>388</v>
      </c>
      <c r="M42" s="258"/>
      <c r="N42" s="258"/>
      <c r="O42" s="212">
        <v>4002215002650</v>
      </c>
      <c r="P42" s="259">
        <v>5821400</v>
      </c>
      <c r="Q42" s="259"/>
      <c r="R42" s="259"/>
      <c r="S42" s="213">
        <v>5821400</v>
      </c>
    </row>
    <row r="43" spans="1:19" ht="15.75" customHeight="1">
      <c r="A43" s="200">
        <v>38</v>
      </c>
      <c r="B43" s="158" t="s">
        <v>390</v>
      </c>
      <c r="C43" s="159" t="s">
        <v>345</v>
      </c>
      <c r="D43" s="217">
        <v>4002215002666</v>
      </c>
      <c r="E43" s="160">
        <v>4002215002666</v>
      </c>
      <c r="F43" s="161">
        <v>500000</v>
      </c>
      <c r="G43" s="163"/>
      <c r="H43" s="258" t="s">
        <v>390</v>
      </c>
      <c r="I43" s="258"/>
      <c r="J43" s="258"/>
      <c r="K43" s="258"/>
      <c r="L43" s="258" t="s">
        <v>388</v>
      </c>
      <c r="M43" s="258"/>
      <c r="N43" s="258"/>
      <c r="O43" s="212">
        <v>4002215002666</v>
      </c>
      <c r="P43" s="259">
        <v>4968100</v>
      </c>
      <c r="Q43" s="259"/>
      <c r="R43" s="259"/>
      <c r="S43" s="213">
        <v>4968100</v>
      </c>
    </row>
    <row r="44" spans="1:19" ht="15.75" customHeight="1">
      <c r="A44" s="200">
        <v>39</v>
      </c>
      <c r="B44" s="158" t="s">
        <v>391</v>
      </c>
      <c r="C44" s="159" t="s">
        <v>341</v>
      </c>
      <c r="D44" s="217">
        <v>4002215002801</v>
      </c>
      <c r="E44" s="160">
        <v>4002215002801</v>
      </c>
      <c r="F44" s="161">
        <v>500000</v>
      </c>
      <c r="G44" s="163"/>
      <c r="H44" s="258" t="s">
        <v>391</v>
      </c>
      <c r="I44" s="258"/>
      <c r="J44" s="258"/>
      <c r="K44" s="258"/>
      <c r="L44" s="258" t="s">
        <v>388</v>
      </c>
      <c r="M44" s="258"/>
      <c r="N44" s="258"/>
      <c r="O44" s="212">
        <v>4002215002801</v>
      </c>
      <c r="P44" s="259">
        <v>6697000</v>
      </c>
      <c r="Q44" s="259"/>
      <c r="R44" s="259"/>
      <c r="S44" s="213">
        <v>6697000</v>
      </c>
    </row>
    <row r="45" spans="1:15" ht="15.75" customHeight="1">
      <c r="A45" s="200">
        <v>40</v>
      </c>
      <c r="B45" s="158" t="s">
        <v>392</v>
      </c>
      <c r="C45" s="159" t="s">
        <v>361</v>
      </c>
      <c r="D45" s="217">
        <v>4002215028364</v>
      </c>
      <c r="E45" s="160">
        <v>4002215028364</v>
      </c>
      <c r="F45" s="161">
        <v>500000</v>
      </c>
      <c r="G45" s="163"/>
      <c r="H45" s="258" t="s">
        <v>392</v>
      </c>
      <c r="I45" s="258"/>
      <c r="J45" s="258"/>
      <c r="K45" s="258"/>
      <c r="L45" s="258" t="s">
        <v>388</v>
      </c>
      <c r="M45" s="258"/>
      <c r="N45" s="258"/>
      <c r="O45" s="212">
        <v>4002215028364</v>
      </c>
    </row>
    <row r="46" spans="1:15" ht="15.75" customHeight="1">
      <c r="A46" s="200">
        <v>41</v>
      </c>
      <c r="B46" s="158" t="s">
        <v>393</v>
      </c>
      <c r="C46" s="159" t="s">
        <v>386</v>
      </c>
      <c r="D46" s="217">
        <v>4002215029706</v>
      </c>
      <c r="E46" s="160">
        <v>4002215029706</v>
      </c>
      <c r="F46" s="161">
        <v>500000</v>
      </c>
      <c r="G46" s="163"/>
      <c r="H46" s="258" t="s">
        <v>393</v>
      </c>
      <c r="I46" s="258"/>
      <c r="J46" s="258"/>
      <c r="K46" s="258"/>
      <c r="L46" s="258" t="s">
        <v>388</v>
      </c>
      <c r="M46" s="258"/>
      <c r="N46" s="258"/>
      <c r="O46" s="212">
        <v>4002215029706</v>
      </c>
    </row>
    <row r="47" spans="1:15" ht="15.75" customHeight="1">
      <c r="A47" s="200">
        <v>42</v>
      </c>
      <c r="B47" s="158" t="s">
        <v>394</v>
      </c>
      <c r="C47" s="159" t="s">
        <v>336</v>
      </c>
      <c r="D47" s="217">
        <v>4002215003101</v>
      </c>
      <c r="E47" s="160">
        <v>4002215003101</v>
      </c>
      <c r="F47" s="161">
        <v>500000</v>
      </c>
      <c r="G47" s="163"/>
      <c r="H47" s="258" t="s">
        <v>394</v>
      </c>
      <c r="I47" s="258"/>
      <c r="J47" s="258"/>
      <c r="K47" s="258"/>
      <c r="L47" s="258" t="s">
        <v>395</v>
      </c>
      <c r="M47" s="258"/>
      <c r="N47" s="258"/>
      <c r="O47" s="212">
        <v>4002215003101</v>
      </c>
    </row>
    <row r="48" spans="1:15" ht="15.75" customHeight="1">
      <c r="A48" s="200">
        <v>43</v>
      </c>
      <c r="B48" s="158" t="s">
        <v>396</v>
      </c>
      <c r="C48" s="159" t="s">
        <v>339</v>
      </c>
      <c r="D48" s="217">
        <v>4002215002830</v>
      </c>
      <c r="E48" s="160">
        <v>4002215002830</v>
      </c>
      <c r="F48" s="161">
        <v>500000</v>
      </c>
      <c r="G48" s="163"/>
      <c r="H48" s="258" t="s">
        <v>396</v>
      </c>
      <c r="I48" s="258"/>
      <c r="J48" s="258"/>
      <c r="K48" s="258"/>
      <c r="L48" s="258" t="s">
        <v>395</v>
      </c>
      <c r="M48" s="258"/>
      <c r="N48" s="258"/>
      <c r="O48" s="212">
        <v>4002215002830</v>
      </c>
    </row>
    <row r="49" spans="1:15" ht="15.75" customHeight="1">
      <c r="A49" s="200">
        <v>44</v>
      </c>
      <c r="B49" s="158" t="s">
        <v>397</v>
      </c>
      <c r="C49" s="159" t="s">
        <v>341</v>
      </c>
      <c r="D49" s="217">
        <v>4002215022243</v>
      </c>
      <c r="E49" s="160">
        <v>4002215022243</v>
      </c>
      <c r="F49" s="161">
        <v>500000</v>
      </c>
      <c r="G49" s="163"/>
      <c r="H49" s="258" t="s">
        <v>397</v>
      </c>
      <c r="I49" s="258"/>
      <c r="J49" s="258"/>
      <c r="K49" s="258"/>
      <c r="L49" s="258" t="s">
        <v>395</v>
      </c>
      <c r="M49" s="258"/>
      <c r="N49" s="258"/>
      <c r="O49" s="212">
        <v>4002215022243</v>
      </c>
    </row>
    <row r="50" spans="1:15" ht="15.75" customHeight="1">
      <c r="A50" s="200">
        <v>45</v>
      </c>
      <c r="B50" s="158" t="s">
        <v>398</v>
      </c>
      <c r="C50" s="159" t="s">
        <v>345</v>
      </c>
      <c r="D50" s="217">
        <v>4002215002847</v>
      </c>
      <c r="E50" s="160">
        <v>4002215002847</v>
      </c>
      <c r="F50" s="161">
        <v>500000</v>
      </c>
      <c r="G50" s="163"/>
      <c r="H50" s="258" t="s">
        <v>398</v>
      </c>
      <c r="I50" s="258"/>
      <c r="J50" s="258"/>
      <c r="K50" s="258"/>
      <c r="L50" s="258" t="s">
        <v>395</v>
      </c>
      <c r="M50" s="258"/>
      <c r="N50" s="258"/>
      <c r="O50" s="212">
        <v>4002215002847</v>
      </c>
    </row>
    <row r="51" spans="1:15" ht="15.75" customHeight="1">
      <c r="A51" s="200">
        <v>46</v>
      </c>
      <c r="B51" s="158" t="s">
        <v>399</v>
      </c>
      <c r="C51" s="159" t="s">
        <v>400</v>
      </c>
      <c r="D51" s="217">
        <v>4002215022208</v>
      </c>
      <c r="E51" s="160">
        <v>4002215022208</v>
      </c>
      <c r="F51" s="161">
        <v>500000</v>
      </c>
      <c r="G51" s="163"/>
      <c r="H51" s="258" t="s">
        <v>399</v>
      </c>
      <c r="I51" s="258"/>
      <c r="J51" s="258"/>
      <c r="K51" s="258"/>
      <c r="L51" s="258" t="s">
        <v>395</v>
      </c>
      <c r="M51" s="258"/>
      <c r="N51" s="258"/>
      <c r="O51" s="212">
        <v>4002215022208</v>
      </c>
    </row>
    <row r="52" spans="1:15" ht="15.75" customHeight="1">
      <c r="A52" s="200">
        <v>47</v>
      </c>
      <c r="B52" s="158" t="s">
        <v>401</v>
      </c>
      <c r="C52" s="159" t="s">
        <v>402</v>
      </c>
      <c r="D52" s="217">
        <v>4002215028341</v>
      </c>
      <c r="E52" s="160">
        <v>4002215028341</v>
      </c>
      <c r="F52" s="161">
        <v>500000</v>
      </c>
      <c r="G52" s="163"/>
      <c r="H52" s="258" t="s">
        <v>401</v>
      </c>
      <c r="I52" s="258"/>
      <c r="J52" s="258"/>
      <c r="K52" s="258"/>
      <c r="L52" s="258" t="s">
        <v>395</v>
      </c>
      <c r="M52" s="258"/>
      <c r="N52" s="258"/>
      <c r="O52" s="212">
        <v>4002215028341</v>
      </c>
    </row>
    <row r="53" spans="1:15" ht="15.75" customHeight="1">
      <c r="A53" s="200">
        <v>48</v>
      </c>
      <c r="B53" s="158" t="s">
        <v>403</v>
      </c>
      <c r="C53" s="159" t="s">
        <v>404</v>
      </c>
      <c r="D53" s="217">
        <v>4002215002860</v>
      </c>
      <c r="E53" s="160">
        <v>4002215002860</v>
      </c>
      <c r="F53" s="161">
        <v>500000</v>
      </c>
      <c r="G53" s="163"/>
      <c r="H53" s="258" t="s">
        <v>403</v>
      </c>
      <c r="I53" s="258"/>
      <c r="J53" s="258"/>
      <c r="K53" s="258"/>
      <c r="L53" s="258" t="s">
        <v>405</v>
      </c>
      <c r="M53" s="258"/>
      <c r="N53" s="258"/>
      <c r="O53" s="212">
        <v>4002215002860</v>
      </c>
    </row>
    <row r="54" spans="1:15" ht="15.75" customHeight="1">
      <c r="A54" s="200">
        <v>49</v>
      </c>
      <c r="B54" s="158" t="s">
        <v>406</v>
      </c>
      <c r="C54" s="159" t="s">
        <v>366</v>
      </c>
      <c r="D54" s="217">
        <v>4002215002853</v>
      </c>
      <c r="E54" s="160">
        <v>4002215002853</v>
      </c>
      <c r="F54" s="161">
        <v>500000</v>
      </c>
      <c r="G54" s="163"/>
      <c r="H54" s="258" t="s">
        <v>406</v>
      </c>
      <c r="I54" s="258"/>
      <c r="J54" s="258"/>
      <c r="K54" s="258"/>
      <c r="L54" s="258" t="s">
        <v>405</v>
      </c>
      <c r="M54" s="258"/>
      <c r="N54" s="258"/>
      <c r="O54" s="212">
        <v>4002215002853</v>
      </c>
    </row>
    <row r="55" spans="1:15" ht="15.75" customHeight="1">
      <c r="A55" s="200">
        <v>50</v>
      </c>
      <c r="B55" s="158" t="s">
        <v>407</v>
      </c>
      <c r="C55" s="159" t="s">
        <v>341</v>
      </c>
      <c r="D55" s="217">
        <v>4002215002903</v>
      </c>
      <c r="E55" s="160">
        <v>4002215002903</v>
      </c>
      <c r="F55" s="161">
        <v>500000</v>
      </c>
      <c r="G55" s="163"/>
      <c r="H55" s="258" t="s">
        <v>407</v>
      </c>
      <c r="I55" s="258"/>
      <c r="J55" s="258"/>
      <c r="K55" s="258"/>
      <c r="L55" s="258" t="s">
        <v>405</v>
      </c>
      <c r="M55" s="258"/>
      <c r="N55" s="258"/>
      <c r="O55" s="212">
        <v>4002215002903</v>
      </c>
    </row>
    <row r="56" spans="1:15" ht="15.75" customHeight="1">
      <c r="A56" s="200">
        <v>51</v>
      </c>
      <c r="B56" s="158" t="s">
        <v>408</v>
      </c>
      <c r="C56" s="159" t="s">
        <v>341</v>
      </c>
      <c r="D56" s="217">
        <v>4002215002932</v>
      </c>
      <c r="E56" s="160">
        <v>4002215002932</v>
      </c>
      <c r="F56" s="161">
        <v>500000</v>
      </c>
      <c r="G56" s="163"/>
      <c r="H56" s="258" t="s">
        <v>408</v>
      </c>
      <c r="I56" s="258"/>
      <c r="J56" s="258"/>
      <c r="K56" s="258"/>
      <c r="L56" s="258" t="s">
        <v>405</v>
      </c>
      <c r="M56" s="258"/>
      <c r="N56" s="258"/>
      <c r="O56" s="212">
        <v>4002215002932</v>
      </c>
    </row>
    <row r="57" spans="1:15" ht="15.75" customHeight="1">
      <c r="A57" s="200">
        <v>52</v>
      </c>
      <c r="B57" s="158" t="s">
        <v>409</v>
      </c>
      <c r="C57" s="159" t="s">
        <v>400</v>
      </c>
      <c r="D57" s="217">
        <v>4002215002876</v>
      </c>
      <c r="E57" s="160">
        <v>4002215002876</v>
      </c>
      <c r="F57" s="161">
        <v>500000</v>
      </c>
      <c r="G57" s="163"/>
      <c r="H57" s="258" t="s">
        <v>409</v>
      </c>
      <c r="I57" s="258"/>
      <c r="J57" s="258"/>
      <c r="K57" s="258"/>
      <c r="L57" s="258" t="s">
        <v>405</v>
      </c>
      <c r="M57" s="258"/>
      <c r="N57" s="258"/>
      <c r="O57" s="212">
        <v>4002215002876</v>
      </c>
    </row>
    <row r="58" spans="1:15" ht="15.75" customHeight="1">
      <c r="A58" s="200">
        <v>53</v>
      </c>
      <c r="B58" s="158" t="s">
        <v>410</v>
      </c>
      <c r="C58" s="159" t="s">
        <v>339</v>
      </c>
      <c r="D58" s="217">
        <v>4002215002899</v>
      </c>
      <c r="E58" s="160">
        <v>4002215002899</v>
      </c>
      <c r="F58" s="161">
        <v>500000</v>
      </c>
      <c r="G58" s="163"/>
      <c r="H58" s="258" t="s">
        <v>410</v>
      </c>
      <c r="I58" s="258"/>
      <c r="J58" s="258"/>
      <c r="K58" s="258"/>
      <c r="L58" s="258" t="s">
        <v>405</v>
      </c>
      <c r="M58" s="258"/>
      <c r="N58" s="258"/>
      <c r="O58" s="212">
        <v>4002215002899</v>
      </c>
    </row>
    <row r="59" spans="1:15" ht="15.75" customHeight="1">
      <c r="A59" s="200">
        <v>54</v>
      </c>
      <c r="B59" s="158" t="s">
        <v>411</v>
      </c>
      <c r="C59" s="159" t="s">
        <v>361</v>
      </c>
      <c r="D59" s="217">
        <v>4002215028329</v>
      </c>
      <c r="E59" s="160">
        <v>4002215028329</v>
      </c>
      <c r="F59" s="161">
        <v>500000</v>
      </c>
      <c r="G59" s="163"/>
      <c r="H59" s="258" t="s">
        <v>411</v>
      </c>
      <c r="I59" s="258"/>
      <c r="J59" s="258"/>
      <c r="K59" s="258"/>
      <c r="L59" s="258" t="s">
        <v>405</v>
      </c>
      <c r="M59" s="258"/>
      <c r="N59" s="258"/>
      <c r="O59" s="212">
        <v>4002215028329</v>
      </c>
    </row>
    <row r="60" spans="1:15" ht="15.75" customHeight="1">
      <c r="A60" s="200">
        <v>55</v>
      </c>
      <c r="B60" s="158" t="s">
        <v>412</v>
      </c>
      <c r="C60" s="159" t="s">
        <v>345</v>
      </c>
      <c r="D60" s="217">
        <v>4002215002882</v>
      </c>
      <c r="E60" s="160">
        <v>4002215002882</v>
      </c>
      <c r="F60" s="161">
        <v>500000</v>
      </c>
      <c r="G60" s="163"/>
      <c r="H60" s="258" t="s">
        <v>412</v>
      </c>
      <c r="I60" s="258"/>
      <c r="J60" s="258"/>
      <c r="K60" s="258"/>
      <c r="L60" s="258" t="s">
        <v>405</v>
      </c>
      <c r="M60" s="258"/>
      <c r="N60" s="258"/>
      <c r="O60" s="212">
        <v>4002215002882</v>
      </c>
    </row>
    <row r="61" spans="1:15" ht="15.75" customHeight="1">
      <c r="A61" s="200">
        <v>56</v>
      </c>
      <c r="B61" s="158" t="s">
        <v>413</v>
      </c>
      <c r="C61" s="159" t="s">
        <v>354</v>
      </c>
      <c r="D61" s="217">
        <v>4002215028240</v>
      </c>
      <c r="E61" s="160">
        <v>4002215028240</v>
      </c>
      <c r="F61" s="161">
        <v>500000</v>
      </c>
      <c r="G61" s="163"/>
      <c r="H61" s="258" t="s">
        <v>413</v>
      </c>
      <c r="I61" s="258"/>
      <c r="J61" s="258"/>
      <c r="K61" s="258"/>
      <c r="L61" s="258" t="s">
        <v>405</v>
      </c>
      <c r="M61" s="258"/>
      <c r="N61" s="258"/>
      <c r="O61" s="212">
        <v>4002215028240</v>
      </c>
    </row>
    <row r="62" spans="1:15" ht="15.75" customHeight="1">
      <c r="A62" s="200">
        <v>57</v>
      </c>
      <c r="B62" s="158" t="s">
        <v>414</v>
      </c>
      <c r="C62" s="159" t="s">
        <v>366</v>
      </c>
      <c r="D62" s="217">
        <v>4002215003000</v>
      </c>
      <c r="E62" s="160">
        <v>4002215003000</v>
      </c>
      <c r="F62" s="161">
        <v>500000</v>
      </c>
      <c r="G62" s="163"/>
      <c r="H62" s="258" t="s">
        <v>414</v>
      </c>
      <c r="I62" s="258"/>
      <c r="J62" s="258"/>
      <c r="K62" s="258"/>
      <c r="L62" s="258" t="s">
        <v>415</v>
      </c>
      <c r="M62" s="258"/>
      <c r="N62" s="258"/>
      <c r="O62" s="212">
        <v>4002215003000</v>
      </c>
    </row>
    <row r="63" spans="1:15" ht="15.75" customHeight="1">
      <c r="A63" s="200">
        <v>58</v>
      </c>
      <c r="B63" s="158" t="s">
        <v>416</v>
      </c>
      <c r="C63" s="159" t="s">
        <v>339</v>
      </c>
      <c r="D63" s="217">
        <v>4002215003652</v>
      </c>
      <c r="E63" s="160">
        <v>4002215003652</v>
      </c>
      <c r="F63" s="161">
        <v>500000</v>
      </c>
      <c r="G63" s="163"/>
      <c r="H63" s="258" t="s">
        <v>416</v>
      </c>
      <c r="I63" s="258"/>
      <c r="J63" s="258"/>
      <c r="K63" s="258"/>
      <c r="L63" s="258" t="s">
        <v>415</v>
      </c>
      <c r="M63" s="258"/>
      <c r="N63" s="258"/>
      <c r="O63" s="212">
        <v>4002215003652</v>
      </c>
    </row>
    <row r="64" spans="1:15" ht="15.75" customHeight="1">
      <c r="A64" s="200">
        <v>59</v>
      </c>
      <c r="B64" s="158" t="s">
        <v>417</v>
      </c>
      <c r="C64" s="159" t="s">
        <v>339</v>
      </c>
      <c r="D64" s="217">
        <v>4002215003698</v>
      </c>
      <c r="E64" s="160">
        <v>4002215003698</v>
      </c>
      <c r="F64" s="161">
        <v>500000</v>
      </c>
      <c r="G64" s="163"/>
      <c r="H64" s="258" t="s">
        <v>417</v>
      </c>
      <c r="I64" s="258"/>
      <c r="J64" s="258"/>
      <c r="K64" s="258"/>
      <c r="L64" s="258" t="s">
        <v>415</v>
      </c>
      <c r="M64" s="258"/>
      <c r="N64" s="258"/>
      <c r="O64" s="212">
        <v>4002215003698</v>
      </c>
    </row>
    <row r="65" spans="1:15" ht="15.75" customHeight="1">
      <c r="A65" s="200">
        <v>60</v>
      </c>
      <c r="B65" s="158" t="s">
        <v>418</v>
      </c>
      <c r="C65" s="159" t="s">
        <v>341</v>
      </c>
      <c r="D65" s="217">
        <v>4002215003702</v>
      </c>
      <c r="E65" s="160">
        <v>4002215003702</v>
      </c>
      <c r="F65" s="161">
        <v>500000</v>
      </c>
      <c r="G65" s="163"/>
      <c r="H65" s="258" t="s">
        <v>418</v>
      </c>
      <c r="I65" s="258"/>
      <c r="J65" s="258"/>
      <c r="K65" s="258"/>
      <c r="L65" s="258" t="s">
        <v>415</v>
      </c>
      <c r="M65" s="258"/>
      <c r="N65" s="258"/>
      <c r="O65" s="212">
        <v>4002215003702</v>
      </c>
    </row>
    <row r="66" spans="1:15" ht="15.75" customHeight="1">
      <c r="A66" s="200">
        <v>61</v>
      </c>
      <c r="B66" s="158" t="s">
        <v>419</v>
      </c>
      <c r="C66" s="159" t="s">
        <v>400</v>
      </c>
      <c r="D66" s="217">
        <v>4002215003929</v>
      </c>
      <c r="E66" s="160">
        <v>4002215003929</v>
      </c>
      <c r="F66" s="161">
        <v>500000</v>
      </c>
      <c r="G66" s="163"/>
      <c r="H66" s="258" t="s">
        <v>419</v>
      </c>
      <c r="I66" s="258"/>
      <c r="J66" s="258"/>
      <c r="K66" s="258"/>
      <c r="L66" s="258" t="s">
        <v>415</v>
      </c>
      <c r="M66" s="258"/>
      <c r="N66" s="258"/>
      <c r="O66" s="212">
        <v>4002215003929</v>
      </c>
    </row>
    <row r="67" spans="1:15" ht="15.75" customHeight="1">
      <c r="A67" s="200">
        <v>62</v>
      </c>
      <c r="B67" s="158" t="s">
        <v>420</v>
      </c>
      <c r="C67" s="159" t="s">
        <v>341</v>
      </c>
      <c r="D67" s="217">
        <v>4002215003675</v>
      </c>
      <c r="E67" s="160">
        <v>4002215003675</v>
      </c>
      <c r="F67" s="161">
        <v>500000</v>
      </c>
      <c r="G67" s="163"/>
      <c r="H67" s="258" t="s">
        <v>420</v>
      </c>
      <c r="I67" s="258"/>
      <c r="J67" s="258"/>
      <c r="K67" s="258"/>
      <c r="L67" s="258" t="s">
        <v>415</v>
      </c>
      <c r="M67" s="258"/>
      <c r="N67" s="258"/>
      <c r="O67" s="212">
        <v>4002215003675</v>
      </c>
    </row>
    <row r="68" spans="1:15" ht="15.75" customHeight="1">
      <c r="A68" s="200">
        <v>63</v>
      </c>
      <c r="B68" s="158" t="s">
        <v>421</v>
      </c>
      <c r="C68" s="159" t="s">
        <v>361</v>
      </c>
      <c r="D68" s="217">
        <v>4002215028306</v>
      </c>
      <c r="E68" s="160">
        <v>4002215028306</v>
      </c>
      <c r="F68" s="161">
        <v>500000</v>
      </c>
      <c r="G68" s="163"/>
      <c r="H68" s="258" t="s">
        <v>421</v>
      </c>
      <c r="I68" s="258"/>
      <c r="J68" s="258"/>
      <c r="K68" s="258"/>
      <c r="L68" s="258" t="s">
        <v>415</v>
      </c>
      <c r="M68" s="258"/>
      <c r="N68" s="258"/>
      <c r="O68" s="212">
        <v>4002215028306</v>
      </c>
    </row>
    <row r="69" spans="1:15" ht="15.75" customHeight="1">
      <c r="A69" s="200">
        <v>64</v>
      </c>
      <c r="B69" s="158" t="s">
        <v>422</v>
      </c>
      <c r="C69" s="159" t="s">
        <v>423</v>
      </c>
      <c r="D69" s="217">
        <v>4002215028285</v>
      </c>
      <c r="E69" s="160">
        <v>4002215028285</v>
      </c>
      <c r="F69" s="161">
        <v>500000</v>
      </c>
      <c r="G69" s="163"/>
      <c r="H69" s="258" t="s">
        <v>422</v>
      </c>
      <c r="I69" s="258"/>
      <c r="J69" s="258"/>
      <c r="K69" s="258"/>
      <c r="L69" s="258" t="s">
        <v>415</v>
      </c>
      <c r="M69" s="258"/>
      <c r="N69" s="258"/>
      <c r="O69" s="212">
        <v>4002215028285</v>
      </c>
    </row>
    <row r="70" spans="1:15" ht="15.75" customHeight="1">
      <c r="A70" s="201">
        <v>65</v>
      </c>
      <c r="B70" s="164" t="s">
        <v>424</v>
      </c>
      <c r="C70" s="165" t="s">
        <v>354</v>
      </c>
      <c r="D70" s="217">
        <v>4002215028291</v>
      </c>
      <c r="E70" s="166">
        <v>4002215028291</v>
      </c>
      <c r="F70" s="161">
        <v>2000000</v>
      </c>
      <c r="G70" s="170" t="s">
        <v>478</v>
      </c>
      <c r="H70" s="258" t="s">
        <v>424</v>
      </c>
      <c r="I70" s="258"/>
      <c r="J70" s="258"/>
      <c r="K70" s="258"/>
      <c r="L70" s="258" t="s">
        <v>415</v>
      </c>
      <c r="M70" s="258"/>
      <c r="N70" s="258"/>
      <c r="O70" s="212">
        <v>4002215028291</v>
      </c>
    </row>
    <row r="71" spans="1:15" ht="15.75" customHeight="1">
      <c r="A71" s="200">
        <v>66</v>
      </c>
      <c r="B71" s="158" t="s">
        <v>425</v>
      </c>
      <c r="C71" s="159" t="s">
        <v>336</v>
      </c>
      <c r="D71" s="217">
        <v>4002215002824</v>
      </c>
      <c r="E71" s="160">
        <v>4002215002824</v>
      </c>
      <c r="F71" s="161">
        <v>500000</v>
      </c>
      <c r="G71" s="163"/>
      <c r="H71" s="258" t="s">
        <v>425</v>
      </c>
      <c r="I71" s="258"/>
      <c r="J71" s="258"/>
      <c r="K71" s="258"/>
      <c r="L71" s="258" t="s">
        <v>426</v>
      </c>
      <c r="M71" s="258"/>
      <c r="N71" s="258"/>
      <c r="O71" s="212">
        <v>4002215002824</v>
      </c>
    </row>
    <row r="72" spans="1:15" ht="15.75" customHeight="1">
      <c r="A72" s="200">
        <v>67</v>
      </c>
      <c r="B72" s="158" t="s">
        <v>427</v>
      </c>
      <c r="C72" s="159" t="s">
        <v>339</v>
      </c>
      <c r="D72" s="217">
        <v>4002215003068</v>
      </c>
      <c r="E72" s="160">
        <v>4002215003068</v>
      </c>
      <c r="F72" s="161">
        <v>500000</v>
      </c>
      <c r="G72" s="163"/>
      <c r="H72" s="258" t="s">
        <v>427</v>
      </c>
      <c r="I72" s="258"/>
      <c r="J72" s="258"/>
      <c r="K72" s="258"/>
      <c r="L72" s="258" t="s">
        <v>426</v>
      </c>
      <c r="M72" s="258"/>
      <c r="N72" s="258"/>
      <c r="O72" s="212">
        <v>4002215003068</v>
      </c>
    </row>
    <row r="73" spans="1:15" ht="15.75" customHeight="1">
      <c r="A73" s="200">
        <v>68</v>
      </c>
      <c r="B73" s="158" t="s">
        <v>428</v>
      </c>
      <c r="C73" s="159" t="s">
        <v>339</v>
      </c>
      <c r="D73" s="217">
        <v>4002215003080</v>
      </c>
      <c r="E73" s="160">
        <v>4002215003080</v>
      </c>
      <c r="F73" s="161">
        <v>500000</v>
      </c>
      <c r="G73" s="163"/>
      <c r="H73" s="258" t="s">
        <v>428</v>
      </c>
      <c r="I73" s="258"/>
      <c r="J73" s="258"/>
      <c r="K73" s="258"/>
      <c r="L73" s="258" t="s">
        <v>426</v>
      </c>
      <c r="M73" s="258"/>
      <c r="N73" s="258"/>
      <c r="O73" s="212">
        <v>4002215003080</v>
      </c>
    </row>
    <row r="74" spans="1:15" ht="15.75" customHeight="1">
      <c r="A74" s="200">
        <v>69</v>
      </c>
      <c r="B74" s="158" t="s">
        <v>429</v>
      </c>
      <c r="C74" s="159" t="s">
        <v>339</v>
      </c>
      <c r="D74" s="217">
        <v>4002215003051</v>
      </c>
      <c r="E74" s="160">
        <v>4002215003051</v>
      </c>
      <c r="F74" s="161">
        <v>500000</v>
      </c>
      <c r="G74" s="163"/>
      <c r="H74" s="258" t="s">
        <v>429</v>
      </c>
      <c r="I74" s="258"/>
      <c r="J74" s="258"/>
      <c r="K74" s="258"/>
      <c r="L74" s="258" t="s">
        <v>426</v>
      </c>
      <c r="M74" s="258"/>
      <c r="N74" s="258"/>
      <c r="O74" s="212">
        <v>4002215003051</v>
      </c>
    </row>
    <row r="75" spans="1:15" ht="15.75" customHeight="1">
      <c r="A75" s="200">
        <v>70</v>
      </c>
      <c r="B75" s="158" t="s">
        <v>430</v>
      </c>
      <c r="C75" s="159" t="s">
        <v>345</v>
      </c>
      <c r="D75" s="217">
        <v>4002215006565</v>
      </c>
      <c r="E75" s="160">
        <v>4002215006565</v>
      </c>
      <c r="F75" s="161">
        <v>500000</v>
      </c>
      <c r="G75" s="163"/>
      <c r="H75" s="258" t="s">
        <v>430</v>
      </c>
      <c r="I75" s="258"/>
      <c r="J75" s="258"/>
      <c r="K75" s="258"/>
      <c r="L75" s="258" t="s">
        <v>426</v>
      </c>
      <c r="M75" s="258"/>
      <c r="N75" s="258"/>
      <c r="O75" s="212">
        <v>4002215006565</v>
      </c>
    </row>
    <row r="76" spans="1:15" ht="15.75" customHeight="1">
      <c r="A76" s="200">
        <v>71</v>
      </c>
      <c r="B76" s="158" t="s">
        <v>431</v>
      </c>
      <c r="C76" s="159" t="s">
        <v>432</v>
      </c>
      <c r="D76" s="217">
        <v>4002215029560</v>
      </c>
      <c r="E76" s="160">
        <v>4002215029560</v>
      </c>
      <c r="F76" s="161">
        <v>500000</v>
      </c>
      <c r="G76" s="163"/>
      <c r="H76" s="258" t="s">
        <v>431</v>
      </c>
      <c r="I76" s="258"/>
      <c r="J76" s="258"/>
      <c r="K76" s="258"/>
      <c r="L76" s="258" t="s">
        <v>426</v>
      </c>
      <c r="M76" s="258"/>
      <c r="N76" s="258"/>
      <c r="O76" s="212">
        <v>4002215029560</v>
      </c>
    </row>
    <row r="77" spans="1:15" ht="15.75" customHeight="1">
      <c r="A77" s="200">
        <v>72</v>
      </c>
      <c r="B77" s="158" t="s">
        <v>433</v>
      </c>
      <c r="C77" s="159" t="s">
        <v>434</v>
      </c>
      <c r="D77" s="217">
        <v>4002215003045</v>
      </c>
      <c r="E77" s="160">
        <v>4002215003045</v>
      </c>
      <c r="F77" s="161">
        <v>500000</v>
      </c>
      <c r="G77" s="163"/>
      <c r="H77" s="258" t="s">
        <v>433</v>
      </c>
      <c r="I77" s="258"/>
      <c r="J77" s="258"/>
      <c r="K77" s="258"/>
      <c r="L77" s="258" t="s">
        <v>426</v>
      </c>
      <c r="M77" s="258"/>
      <c r="N77" s="258"/>
      <c r="O77" s="212">
        <v>4002215003045</v>
      </c>
    </row>
    <row r="78" spans="1:15" ht="15.75" customHeight="1">
      <c r="A78" s="200">
        <v>73</v>
      </c>
      <c r="B78" s="158" t="s">
        <v>435</v>
      </c>
      <c r="C78" s="159" t="s">
        <v>366</v>
      </c>
      <c r="D78" s="217">
        <v>4002215003509</v>
      </c>
      <c r="E78" s="160">
        <v>4002215003509</v>
      </c>
      <c r="F78" s="161">
        <v>500000</v>
      </c>
      <c r="G78" s="163"/>
      <c r="H78" s="258" t="s">
        <v>435</v>
      </c>
      <c r="I78" s="258"/>
      <c r="J78" s="258"/>
      <c r="K78" s="258"/>
      <c r="L78" s="258" t="s">
        <v>436</v>
      </c>
      <c r="M78" s="258"/>
      <c r="N78" s="258"/>
      <c r="O78" s="212">
        <v>4002215003509</v>
      </c>
    </row>
    <row r="79" spans="1:15" ht="15.75" customHeight="1">
      <c r="A79" s="200">
        <v>74</v>
      </c>
      <c r="B79" s="158" t="s">
        <v>437</v>
      </c>
      <c r="C79" s="159" t="s">
        <v>339</v>
      </c>
      <c r="D79" s="217">
        <v>4002215003544</v>
      </c>
      <c r="E79" s="160">
        <v>4002215003544</v>
      </c>
      <c r="F79" s="161">
        <v>500000</v>
      </c>
      <c r="G79" s="163"/>
      <c r="H79" s="258" t="s">
        <v>437</v>
      </c>
      <c r="I79" s="258"/>
      <c r="J79" s="258"/>
      <c r="K79" s="258"/>
      <c r="L79" s="258" t="s">
        <v>436</v>
      </c>
      <c r="M79" s="258"/>
      <c r="N79" s="258"/>
      <c r="O79" s="212">
        <v>4002215003544</v>
      </c>
    </row>
    <row r="80" spans="1:15" ht="15.75" customHeight="1">
      <c r="A80" s="200">
        <v>75</v>
      </c>
      <c r="B80" s="158" t="s">
        <v>438</v>
      </c>
      <c r="C80" s="159" t="s">
        <v>341</v>
      </c>
      <c r="D80" s="217">
        <v>4002215003515</v>
      </c>
      <c r="E80" s="160">
        <v>4002215003515</v>
      </c>
      <c r="F80" s="161">
        <v>500000</v>
      </c>
      <c r="G80" s="163"/>
      <c r="H80" s="258" t="s">
        <v>438</v>
      </c>
      <c r="I80" s="258"/>
      <c r="J80" s="258"/>
      <c r="K80" s="258"/>
      <c r="L80" s="258" t="s">
        <v>436</v>
      </c>
      <c r="M80" s="258"/>
      <c r="N80" s="258"/>
      <c r="O80" s="212">
        <v>4002215003515</v>
      </c>
    </row>
    <row r="81" spans="1:15" ht="15.75" customHeight="1">
      <c r="A81" s="200">
        <v>76</v>
      </c>
      <c r="B81" s="158" t="s">
        <v>439</v>
      </c>
      <c r="C81" s="159" t="s">
        <v>339</v>
      </c>
      <c r="D81" s="217">
        <v>4002215003550</v>
      </c>
      <c r="E81" s="160">
        <v>4002215003550</v>
      </c>
      <c r="F81" s="161">
        <v>500000</v>
      </c>
      <c r="G81" s="163"/>
      <c r="H81" s="258" t="s">
        <v>439</v>
      </c>
      <c r="I81" s="258"/>
      <c r="J81" s="258"/>
      <c r="K81" s="258"/>
      <c r="L81" s="258" t="s">
        <v>436</v>
      </c>
      <c r="M81" s="258"/>
      <c r="N81" s="258"/>
      <c r="O81" s="212">
        <v>4002215003550</v>
      </c>
    </row>
    <row r="82" spans="1:15" ht="15.75" customHeight="1">
      <c r="A82" s="200">
        <v>77</v>
      </c>
      <c r="B82" s="158" t="s">
        <v>440</v>
      </c>
      <c r="C82" s="159" t="s">
        <v>341</v>
      </c>
      <c r="D82" s="217">
        <v>4002215003567</v>
      </c>
      <c r="E82" s="160">
        <v>4002215003567</v>
      </c>
      <c r="F82" s="161">
        <v>500000</v>
      </c>
      <c r="G82" s="163"/>
      <c r="H82" s="258" t="s">
        <v>440</v>
      </c>
      <c r="I82" s="258"/>
      <c r="J82" s="258"/>
      <c r="K82" s="258"/>
      <c r="L82" s="258" t="s">
        <v>436</v>
      </c>
      <c r="M82" s="258"/>
      <c r="N82" s="258"/>
      <c r="O82" s="212">
        <v>4002215003567</v>
      </c>
    </row>
    <row r="83" spans="1:15" ht="15.75" customHeight="1">
      <c r="A83" s="200">
        <v>78</v>
      </c>
      <c r="B83" s="158" t="s">
        <v>441</v>
      </c>
      <c r="C83" s="159" t="s">
        <v>345</v>
      </c>
      <c r="D83" s="217">
        <v>4002215003538</v>
      </c>
      <c r="E83" s="160">
        <v>4002215003538</v>
      </c>
      <c r="F83" s="161">
        <v>500000</v>
      </c>
      <c r="G83" s="163"/>
      <c r="H83" s="258" t="s">
        <v>441</v>
      </c>
      <c r="I83" s="258"/>
      <c r="J83" s="258"/>
      <c r="K83" s="258"/>
      <c r="L83" s="258" t="s">
        <v>436</v>
      </c>
      <c r="M83" s="258"/>
      <c r="N83" s="258"/>
      <c r="O83" s="212">
        <v>4002215003538</v>
      </c>
    </row>
    <row r="84" spans="1:15" ht="15.75" customHeight="1">
      <c r="A84" s="200">
        <v>79</v>
      </c>
      <c r="B84" s="158" t="s">
        <v>442</v>
      </c>
      <c r="C84" s="159" t="s">
        <v>366</v>
      </c>
      <c r="D84" s="217">
        <v>4002215002689</v>
      </c>
      <c r="E84" s="160">
        <v>4002215002689</v>
      </c>
      <c r="F84" s="161">
        <v>500000</v>
      </c>
      <c r="G84" s="163"/>
      <c r="H84" s="258" t="s">
        <v>442</v>
      </c>
      <c r="I84" s="258"/>
      <c r="J84" s="258"/>
      <c r="K84" s="258"/>
      <c r="L84" s="258" t="s">
        <v>436</v>
      </c>
      <c r="M84" s="258"/>
      <c r="N84" s="258"/>
      <c r="O84" s="212">
        <v>4002215002689</v>
      </c>
    </row>
    <row r="85" spans="1:15" ht="15.75" customHeight="1">
      <c r="A85" s="200">
        <v>80</v>
      </c>
      <c r="B85" s="158" t="s">
        <v>443</v>
      </c>
      <c r="C85" s="159" t="s">
        <v>444</v>
      </c>
      <c r="D85" s="217">
        <v>4002215003442</v>
      </c>
      <c r="E85" s="160">
        <v>4002215003442</v>
      </c>
      <c r="F85" s="161">
        <v>500000</v>
      </c>
      <c r="G85" s="163"/>
      <c r="H85" s="258" t="s">
        <v>443</v>
      </c>
      <c r="I85" s="258"/>
      <c r="J85" s="258"/>
      <c r="K85" s="258"/>
      <c r="L85" s="258" t="s">
        <v>445</v>
      </c>
      <c r="M85" s="258"/>
      <c r="N85" s="258"/>
      <c r="O85" s="212">
        <v>4002215003442</v>
      </c>
    </row>
    <row r="86" spans="1:15" ht="15.75" customHeight="1">
      <c r="A86" s="200">
        <v>81</v>
      </c>
      <c r="B86" s="158" t="s">
        <v>446</v>
      </c>
      <c r="C86" s="159" t="s">
        <v>341</v>
      </c>
      <c r="D86" s="217">
        <v>4002215003471</v>
      </c>
      <c r="E86" s="160">
        <v>4002215003471</v>
      </c>
      <c r="F86" s="161">
        <v>500000</v>
      </c>
      <c r="G86" s="163"/>
      <c r="H86" s="258" t="s">
        <v>446</v>
      </c>
      <c r="I86" s="258"/>
      <c r="J86" s="258"/>
      <c r="K86" s="258"/>
      <c r="L86" s="258" t="s">
        <v>445</v>
      </c>
      <c r="M86" s="258"/>
      <c r="N86" s="258"/>
      <c r="O86" s="212">
        <v>4002215003471</v>
      </c>
    </row>
    <row r="87" spans="1:15" ht="15.75" customHeight="1">
      <c r="A87" s="200">
        <v>82</v>
      </c>
      <c r="B87" s="158" t="s">
        <v>447</v>
      </c>
      <c r="C87" s="159" t="s">
        <v>339</v>
      </c>
      <c r="D87" s="217">
        <v>4002215003488</v>
      </c>
      <c r="E87" s="160">
        <v>4002215003488</v>
      </c>
      <c r="F87" s="161">
        <v>500000</v>
      </c>
      <c r="G87" s="163"/>
      <c r="H87" s="258" t="s">
        <v>447</v>
      </c>
      <c r="I87" s="258"/>
      <c r="J87" s="258"/>
      <c r="K87" s="258"/>
      <c r="L87" s="258" t="s">
        <v>445</v>
      </c>
      <c r="M87" s="258"/>
      <c r="N87" s="258"/>
      <c r="O87" s="212">
        <v>4002215003488</v>
      </c>
    </row>
    <row r="88" spans="1:15" ht="15.75" customHeight="1">
      <c r="A88" s="200">
        <v>83</v>
      </c>
      <c r="B88" s="158" t="s">
        <v>448</v>
      </c>
      <c r="C88" s="159" t="s">
        <v>345</v>
      </c>
      <c r="D88" s="217">
        <v>4002215003494</v>
      </c>
      <c r="E88" s="160">
        <v>4002215003494</v>
      </c>
      <c r="F88" s="161">
        <v>500000</v>
      </c>
      <c r="G88" s="163"/>
      <c r="H88" s="258" t="s">
        <v>448</v>
      </c>
      <c r="I88" s="258"/>
      <c r="J88" s="258"/>
      <c r="K88" s="258"/>
      <c r="L88" s="258" t="s">
        <v>445</v>
      </c>
      <c r="M88" s="258"/>
      <c r="N88" s="258"/>
      <c r="O88" s="212">
        <v>4002215003494</v>
      </c>
    </row>
    <row r="89" spans="1:15" ht="15.75" customHeight="1">
      <c r="A89" s="200">
        <v>84</v>
      </c>
      <c r="B89" s="158" t="s">
        <v>449</v>
      </c>
      <c r="C89" s="159" t="s">
        <v>341</v>
      </c>
      <c r="D89" s="217">
        <v>4002215003465</v>
      </c>
      <c r="E89" s="160">
        <v>4002215003465</v>
      </c>
      <c r="F89" s="161">
        <v>500000</v>
      </c>
      <c r="G89" s="163"/>
      <c r="H89" s="258" t="s">
        <v>449</v>
      </c>
      <c r="I89" s="258"/>
      <c r="J89" s="258"/>
      <c r="K89" s="258"/>
      <c r="L89" s="258" t="s">
        <v>445</v>
      </c>
      <c r="M89" s="258"/>
      <c r="N89" s="258"/>
      <c r="O89" s="212">
        <v>4002215003465</v>
      </c>
    </row>
    <row r="90" spans="1:15" ht="15.75" customHeight="1">
      <c r="A90" s="200">
        <v>85</v>
      </c>
      <c r="B90" s="158" t="s">
        <v>450</v>
      </c>
      <c r="C90" s="159" t="s">
        <v>400</v>
      </c>
      <c r="D90" s="217">
        <v>4002215003459</v>
      </c>
      <c r="E90" s="160">
        <v>4002215003459</v>
      </c>
      <c r="F90" s="161">
        <v>500000</v>
      </c>
      <c r="G90" s="163"/>
      <c r="H90" s="258" t="s">
        <v>450</v>
      </c>
      <c r="I90" s="258"/>
      <c r="J90" s="258"/>
      <c r="K90" s="258"/>
      <c r="L90" s="258" t="s">
        <v>445</v>
      </c>
      <c r="M90" s="258"/>
      <c r="N90" s="258"/>
      <c r="O90" s="212">
        <v>4002215003459</v>
      </c>
    </row>
    <row r="91" spans="1:15" ht="15.75" customHeight="1">
      <c r="A91" s="200">
        <v>86</v>
      </c>
      <c r="B91" s="158" t="s">
        <v>451</v>
      </c>
      <c r="C91" s="159" t="s">
        <v>336</v>
      </c>
      <c r="D91" s="217">
        <v>4002215002739</v>
      </c>
      <c r="E91" s="160">
        <v>4002215002739</v>
      </c>
      <c r="F91" s="161">
        <v>500000</v>
      </c>
      <c r="G91" s="163"/>
      <c r="H91" s="258" t="s">
        <v>451</v>
      </c>
      <c r="I91" s="258"/>
      <c r="J91" s="258"/>
      <c r="K91" s="258"/>
      <c r="L91" s="258" t="s">
        <v>452</v>
      </c>
      <c r="M91" s="258"/>
      <c r="N91" s="258"/>
      <c r="O91" s="212">
        <v>4002215002739</v>
      </c>
    </row>
    <row r="92" spans="1:15" ht="15.75" customHeight="1">
      <c r="A92" s="200">
        <v>87</v>
      </c>
      <c r="B92" s="158" t="s">
        <v>453</v>
      </c>
      <c r="C92" s="159" t="s">
        <v>339</v>
      </c>
      <c r="D92" s="217">
        <v>4002215002774</v>
      </c>
      <c r="E92" s="160">
        <v>4002215002774</v>
      </c>
      <c r="F92" s="161">
        <v>500000</v>
      </c>
      <c r="G92" s="163"/>
      <c r="H92" s="258" t="s">
        <v>453</v>
      </c>
      <c r="I92" s="258"/>
      <c r="J92" s="258"/>
      <c r="K92" s="258"/>
      <c r="L92" s="258" t="s">
        <v>452</v>
      </c>
      <c r="M92" s="258"/>
      <c r="N92" s="258"/>
      <c r="O92" s="212">
        <v>4002215002774</v>
      </c>
    </row>
    <row r="93" spans="1:15" ht="15.75" customHeight="1">
      <c r="A93" s="200">
        <v>88</v>
      </c>
      <c r="B93" s="158" t="s">
        <v>454</v>
      </c>
      <c r="C93" s="159" t="s">
        <v>341</v>
      </c>
      <c r="D93" s="217">
        <v>4002215002751</v>
      </c>
      <c r="E93" s="160">
        <v>4002215002751</v>
      </c>
      <c r="F93" s="161">
        <v>500000</v>
      </c>
      <c r="G93" s="163"/>
      <c r="H93" s="258" t="s">
        <v>454</v>
      </c>
      <c r="I93" s="258"/>
      <c r="J93" s="258"/>
      <c r="K93" s="258"/>
      <c r="L93" s="258" t="s">
        <v>452</v>
      </c>
      <c r="M93" s="258"/>
      <c r="N93" s="258"/>
      <c r="O93" s="212">
        <v>4002215002751</v>
      </c>
    </row>
    <row r="94" spans="1:15" ht="15.75" customHeight="1">
      <c r="A94" s="200">
        <v>89</v>
      </c>
      <c r="B94" s="158" t="s">
        <v>455</v>
      </c>
      <c r="C94" s="159" t="s">
        <v>345</v>
      </c>
      <c r="D94" s="217">
        <v>4002215011536</v>
      </c>
      <c r="E94" s="160">
        <v>4002215011536</v>
      </c>
      <c r="F94" s="161">
        <v>500000</v>
      </c>
      <c r="G94" s="163"/>
      <c r="H94" s="258" t="s">
        <v>455</v>
      </c>
      <c r="I94" s="258"/>
      <c r="J94" s="258"/>
      <c r="K94" s="258"/>
      <c r="L94" s="258" t="s">
        <v>452</v>
      </c>
      <c r="M94" s="258"/>
      <c r="N94" s="258"/>
      <c r="O94" s="212">
        <v>4002215011536</v>
      </c>
    </row>
    <row r="95" spans="1:15" ht="15.75" customHeight="1">
      <c r="A95" s="200">
        <v>90</v>
      </c>
      <c r="B95" s="158" t="s">
        <v>456</v>
      </c>
      <c r="C95" s="159" t="s">
        <v>400</v>
      </c>
      <c r="D95" s="217">
        <v>4002215008242</v>
      </c>
      <c r="E95" s="160">
        <v>4002215008242</v>
      </c>
      <c r="F95" s="161">
        <v>500000</v>
      </c>
      <c r="G95" s="163"/>
      <c r="H95" s="258" t="s">
        <v>456</v>
      </c>
      <c r="I95" s="258"/>
      <c r="J95" s="258"/>
      <c r="K95" s="258"/>
      <c r="L95" s="258" t="s">
        <v>452</v>
      </c>
      <c r="M95" s="258"/>
      <c r="N95" s="258"/>
      <c r="O95" s="212">
        <v>4002215008242</v>
      </c>
    </row>
    <row r="96" spans="1:15" ht="15.75" customHeight="1">
      <c r="A96" s="200">
        <v>91</v>
      </c>
      <c r="B96" s="158" t="s">
        <v>457</v>
      </c>
      <c r="C96" s="159" t="s">
        <v>363</v>
      </c>
      <c r="D96" s="217">
        <v>4002215028335</v>
      </c>
      <c r="E96" s="160">
        <v>4002215028335</v>
      </c>
      <c r="F96" s="161">
        <v>500000</v>
      </c>
      <c r="G96" s="163"/>
      <c r="H96" s="258" t="s">
        <v>457</v>
      </c>
      <c r="I96" s="258"/>
      <c r="J96" s="258"/>
      <c r="K96" s="258"/>
      <c r="L96" s="258" t="s">
        <v>452</v>
      </c>
      <c r="M96" s="258"/>
      <c r="N96" s="258"/>
      <c r="O96" s="212">
        <v>4002215028335</v>
      </c>
    </row>
    <row r="97" spans="1:15" ht="15.75" customHeight="1">
      <c r="A97" s="200">
        <v>92</v>
      </c>
      <c r="B97" s="158" t="s">
        <v>458</v>
      </c>
      <c r="C97" s="159" t="s">
        <v>459</v>
      </c>
      <c r="D97" s="217">
        <v>4002215028262</v>
      </c>
      <c r="E97" s="160">
        <v>4002215028262</v>
      </c>
      <c r="F97" s="161">
        <v>500000</v>
      </c>
      <c r="G97" s="163"/>
      <c r="H97" s="258" t="s">
        <v>458</v>
      </c>
      <c r="I97" s="258"/>
      <c r="J97" s="258"/>
      <c r="K97" s="258"/>
      <c r="L97" s="258" t="s">
        <v>452</v>
      </c>
      <c r="M97" s="258"/>
      <c r="N97" s="258"/>
      <c r="O97" s="212">
        <v>4002215028262</v>
      </c>
    </row>
    <row r="98" spans="1:15" ht="15.75" customHeight="1">
      <c r="A98" s="200">
        <v>93</v>
      </c>
      <c r="B98" s="158" t="s">
        <v>460</v>
      </c>
      <c r="C98" s="159" t="s">
        <v>366</v>
      </c>
      <c r="D98" s="217">
        <v>4002215003596</v>
      </c>
      <c r="E98" s="160">
        <v>4002215003596</v>
      </c>
      <c r="F98" s="161">
        <v>500000</v>
      </c>
      <c r="G98" s="163"/>
      <c r="H98" s="258" t="s">
        <v>460</v>
      </c>
      <c r="I98" s="258"/>
      <c r="J98" s="258"/>
      <c r="K98" s="258"/>
      <c r="L98" s="258" t="s">
        <v>461</v>
      </c>
      <c r="M98" s="258"/>
      <c r="N98" s="258"/>
      <c r="O98" s="212">
        <v>4002215003596</v>
      </c>
    </row>
    <row r="99" spans="1:15" ht="15.75" customHeight="1">
      <c r="A99" s="200">
        <v>94</v>
      </c>
      <c r="B99" s="158" t="s">
        <v>462</v>
      </c>
      <c r="C99" s="159" t="s">
        <v>339</v>
      </c>
      <c r="D99" s="217">
        <v>4002215003580</v>
      </c>
      <c r="E99" s="160">
        <v>4002215003580</v>
      </c>
      <c r="F99" s="161">
        <v>500000</v>
      </c>
      <c r="G99" s="163"/>
      <c r="H99" s="258" t="s">
        <v>462</v>
      </c>
      <c r="I99" s="258"/>
      <c r="J99" s="258"/>
      <c r="K99" s="258"/>
      <c r="L99" s="258" t="s">
        <v>461</v>
      </c>
      <c r="M99" s="258"/>
      <c r="N99" s="258"/>
      <c r="O99" s="212">
        <v>4002215003580</v>
      </c>
    </row>
    <row r="100" spans="1:15" ht="15.75" customHeight="1">
      <c r="A100" s="200">
        <v>95</v>
      </c>
      <c r="B100" s="158" t="s">
        <v>463</v>
      </c>
      <c r="C100" s="159" t="s">
        <v>339</v>
      </c>
      <c r="D100" s="217">
        <v>4002215003600</v>
      </c>
      <c r="E100" s="160">
        <v>4002215003600</v>
      </c>
      <c r="F100" s="161">
        <v>500000</v>
      </c>
      <c r="G100" s="163"/>
      <c r="H100" s="258" t="s">
        <v>463</v>
      </c>
      <c r="I100" s="258"/>
      <c r="J100" s="258"/>
      <c r="K100" s="258"/>
      <c r="L100" s="258" t="s">
        <v>461</v>
      </c>
      <c r="M100" s="258"/>
      <c r="N100" s="258"/>
      <c r="O100" s="212">
        <v>4002215003600</v>
      </c>
    </row>
    <row r="101" spans="1:18" ht="15.75" customHeight="1">
      <c r="A101" s="200">
        <v>96</v>
      </c>
      <c r="B101" s="158" t="s">
        <v>464</v>
      </c>
      <c r="C101" s="159" t="s">
        <v>465</v>
      </c>
      <c r="D101" s="217">
        <v>4002215003617</v>
      </c>
      <c r="E101" s="160">
        <v>4002215003617</v>
      </c>
      <c r="F101" s="161">
        <v>500000</v>
      </c>
      <c r="G101" s="163"/>
      <c r="H101" s="258" t="s">
        <v>464</v>
      </c>
      <c r="I101" s="258"/>
      <c r="J101" s="258"/>
      <c r="K101" s="258"/>
      <c r="L101" s="258" t="s">
        <v>461</v>
      </c>
      <c r="M101" s="258"/>
      <c r="N101" s="258"/>
      <c r="O101" s="212">
        <v>4002215003617</v>
      </c>
      <c r="P101" s="259">
        <v>8776100</v>
      </c>
      <c r="Q101" s="259"/>
      <c r="R101" s="259"/>
    </row>
    <row r="102" spans="1:18" ht="15.75" customHeight="1">
      <c r="A102" s="200">
        <v>97</v>
      </c>
      <c r="B102" s="158" t="s">
        <v>466</v>
      </c>
      <c r="C102" s="159"/>
      <c r="D102" s="217">
        <v>4002215022250</v>
      </c>
      <c r="E102" s="160">
        <v>4002215022250</v>
      </c>
      <c r="F102" s="161">
        <v>500000</v>
      </c>
      <c r="G102" s="163"/>
      <c r="H102" s="258" t="s">
        <v>466</v>
      </c>
      <c r="I102" s="258"/>
      <c r="J102" s="258"/>
      <c r="K102" s="258"/>
      <c r="L102" s="258" t="s">
        <v>461</v>
      </c>
      <c r="M102" s="258"/>
      <c r="N102" s="258"/>
      <c r="O102" s="212">
        <v>4002215022250</v>
      </c>
      <c r="P102" s="259">
        <v>1280500</v>
      </c>
      <c r="Q102" s="259"/>
      <c r="R102" s="259"/>
    </row>
    <row r="103" spans="1:18" ht="15.75" customHeight="1">
      <c r="A103" s="200">
        <v>98</v>
      </c>
      <c r="B103" s="158" t="s">
        <v>467</v>
      </c>
      <c r="C103" s="159" t="s">
        <v>345</v>
      </c>
      <c r="D103" s="217">
        <v>4002215003623</v>
      </c>
      <c r="E103" s="160">
        <v>4002215003623</v>
      </c>
      <c r="F103" s="161">
        <v>500000</v>
      </c>
      <c r="G103" s="163"/>
      <c r="H103" s="258" t="s">
        <v>467</v>
      </c>
      <c r="I103" s="258"/>
      <c r="J103" s="258"/>
      <c r="K103" s="258"/>
      <c r="L103" s="258" t="s">
        <v>461</v>
      </c>
      <c r="M103" s="258"/>
      <c r="N103" s="258"/>
      <c r="O103" s="212">
        <v>4002215003623</v>
      </c>
      <c r="P103" s="259">
        <v>4564200</v>
      </c>
      <c r="Q103" s="259"/>
      <c r="R103" s="259"/>
    </row>
    <row r="104" spans="1:18" ht="15.75" customHeight="1">
      <c r="A104" s="200">
        <v>99</v>
      </c>
      <c r="B104" s="158" t="s">
        <v>468</v>
      </c>
      <c r="C104" s="159" t="s">
        <v>366</v>
      </c>
      <c r="D104" s="217">
        <v>4002215002797</v>
      </c>
      <c r="E104" s="160">
        <v>4002215002797</v>
      </c>
      <c r="F104" s="161">
        <v>500000</v>
      </c>
      <c r="G104" s="163"/>
      <c r="H104" s="258" t="s">
        <v>468</v>
      </c>
      <c r="I104" s="258"/>
      <c r="J104" s="258"/>
      <c r="K104" s="258"/>
      <c r="L104" s="258" t="s">
        <v>461</v>
      </c>
      <c r="M104" s="258"/>
      <c r="N104" s="258"/>
      <c r="O104" s="212">
        <v>4002215002797</v>
      </c>
      <c r="P104" s="259">
        <v>9454500</v>
      </c>
      <c r="Q104" s="259"/>
      <c r="R104" s="259"/>
    </row>
    <row r="105" spans="1:18" ht="15.75" customHeight="1">
      <c r="A105" s="200">
        <v>100</v>
      </c>
      <c r="B105" s="158" t="s">
        <v>469</v>
      </c>
      <c r="C105" s="159" t="s">
        <v>366</v>
      </c>
      <c r="D105" s="217">
        <v>4002215003521</v>
      </c>
      <c r="E105" s="160">
        <v>4002215003521</v>
      </c>
      <c r="F105" s="161">
        <v>500000</v>
      </c>
      <c r="G105" s="163"/>
      <c r="H105" s="258" t="s">
        <v>469</v>
      </c>
      <c r="I105" s="258"/>
      <c r="J105" s="258"/>
      <c r="K105" s="258"/>
      <c r="L105" s="258" t="s">
        <v>470</v>
      </c>
      <c r="M105" s="258"/>
      <c r="N105" s="258"/>
      <c r="O105" s="212">
        <v>4002215003521</v>
      </c>
      <c r="P105" s="259">
        <v>4341000</v>
      </c>
      <c r="Q105" s="259"/>
      <c r="R105" s="259"/>
    </row>
    <row r="106" spans="1:18" ht="15.75" customHeight="1">
      <c r="A106" s="200">
        <v>101</v>
      </c>
      <c r="B106" s="158" t="s">
        <v>471</v>
      </c>
      <c r="C106" s="159" t="s">
        <v>400</v>
      </c>
      <c r="D106" s="217">
        <v>4002215003407</v>
      </c>
      <c r="E106" s="160">
        <v>4002215003407</v>
      </c>
      <c r="F106" s="161">
        <v>500000</v>
      </c>
      <c r="G106" s="163"/>
      <c r="H106" s="258" t="s">
        <v>471</v>
      </c>
      <c r="I106" s="258"/>
      <c r="J106" s="258"/>
      <c r="K106" s="258"/>
      <c r="L106" s="258" t="s">
        <v>470</v>
      </c>
      <c r="M106" s="258"/>
      <c r="N106" s="258"/>
      <c r="O106" s="212">
        <v>4002215003407</v>
      </c>
      <c r="P106" s="259">
        <v>7944500</v>
      </c>
      <c r="Q106" s="259"/>
      <c r="R106" s="259"/>
    </row>
    <row r="107" spans="1:18" ht="15.75" customHeight="1">
      <c r="A107" s="200">
        <v>102</v>
      </c>
      <c r="B107" s="158" t="s">
        <v>472</v>
      </c>
      <c r="C107" s="159" t="s">
        <v>339</v>
      </c>
      <c r="D107" s="217">
        <v>4002215003912</v>
      </c>
      <c r="E107" s="160">
        <v>4002215003912</v>
      </c>
      <c r="F107" s="161">
        <v>500000</v>
      </c>
      <c r="G107" s="163"/>
      <c r="H107" s="258" t="s">
        <v>472</v>
      </c>
      <c r="I107" s="258"/>
      <c r="J107" s="258"/>
      <c r="K107" s="258"/>
      <c r="L107" s="258" t="s">
        <v>470</v>
      </c>
      <c r="M107" s="258"/>
      <c r="N107" s="258"/>
      <c r="O107" s="212">
        <v>4002215003912</v>
      </c>
      <c r="P107" s="259">
        <v>5383800</v>
      </c>
      <c r="Q107" s="259"/>
      <c r="R107" s="259"/>
    </row>
    <row r="108" spans="1:18" ht="15.75" customHeight="1">
      <c r="A108" s="200">
        <v>103</v>
      </c>
      <c r="B108" s="158" t="s">
        <v>473</v>
      </c>
      <c r="C108" s="159" t="s">
        <v>341</v>
      </c>
      <c r="D108" s="217">
        <v>4002215020970</v>
      </c>
      <c r="E108" s="160">
        <v>4002215020970</v>
      </c>
      <c r="F108" s="161">
        <v>500000</v>
      </c>
      <c r="G108" s="163"/>
      <c r="H108" s="258" t="s">
        <v>473</v>
      </c>
      <c r="I108" s="258"/>
      <c r="J108" s="258"/>
      <c r="K108" s="258"/>
      <c r="L108" s="258" t="s">
        <v>470</v>
      </c>
      <c r="M108" s="258"/>
      <c r="N108" s="258"/>
      <c r="O108" s="212">
        <v>4002215020970</v>
      </c>
      <c r="P108" s="259">
        <v>5383800</v>
      </c>
      <c r="Q108" s="259"/>
      <c r="R108" s="259"/>
    </row>
    <row r="109" spans="1:18" ht="15.75" customHeight="1">
      <c r="A109" s="200">
        <v>104</v>
      </c>
      <c r="B109" s="158" t="s">
        <v>474</v>
      </c>
      <c r="C109" s="159" t="s">
        <v>341</v>
      </c>
      <c r="D109" s="217">
        <v>4002215003124</v>
      </c>
      <c r="E109" s="160">
        <v>4002215003124</v>
      </c>
      <c r="F109" s="161">
        <v>500000</v>
      </c>
      <c r="G109" s="163"/>
      <c r="H109" s="258" t="s">
        <v>474</v>
      </c>
      <c r="I109" s="258"/>
      <c r="J109" s="258"/>
      <c r="K109" s="258"/>
      <c r="L109" s="258" t="s">
        <v>470</v>
      </c>
      <c r="M109" s="258"/>
      <c r="N109" s="258"/>
      <c r="O109" s="212">
        <v>4002215003124</v>
      </c>
      <c r="P109" s="259">
        <v>6565600</v>
      </c>
      <c r="Q109" s="259"/>
      <c r="R109" s="259"/>
    </row>
    <row r="110" spans="1:18" ht="15.75" customHeight="1">
      <c r="A110" s="200">
        <v>105</v>
      </c>
      <c r="B110" s="158" t="s">
        <v>475</v>
      </c>
      <c r="C110" s="159" t="s">
        <v>345</v>
      </c>
      <c r="D110" s="217">
        <v>4002215003420</v>
      </c>
      <c r="E110" s="160">
        <v>4002215003420</v>
      </c>
      <c r="F110" s="161">
        <v>500000</v>
      </c>
      <c r="G110" s="163"/>
      <c r="H110" s="258" t="s">
        <v>475</v>
      </c>
      <c r="I110" s="258"/>
      <c r="J110" s="258"/>
      <c r="K110" s="258"/>
      <c r="L110" s="258" t="s">
        <v>470</v>
      </c>
      <c r="M110" s="258"/>
      <c r="N110" s="258"/>
      <c r="O110" s="212">
        <v>4002215003420</v>
      </c>
      <c r="P110" s="259">
        <v>4968100</v>
      </c>
      <c r="Q110" s="259"/>
      <c r="R110" s="259"/>
    </row>
    <row r="111" spans="1:18" ht="15.75" customHeight="1" thickBot="1">
      <c r="A111" s="200">
        <v>106</v>
      </c>
      <c r="B111" s="167" t="s">
        <v>476</v>
      </c>
      <c r="C111" s="168" t="s">
        <v>339</v>
      </c>
      <c r="D111" s="217">
        <v>4002215003370</v>
      </c>
      <c r="E111" s="169">
        <v>4002215003370</v>
      </c>
      <c r="F111" s="161">
        <v>500000</v>
      </c>
      <c r="G111" s="205"/>
      <c r="H111" s="258" t="s">
        <v>476</v>
      </c>
      <c r="I111" s="258"/>
      <c r="J111" s="258"/>
      <c r="K111" s="258"/>
      <c r="L111" s="258" t="s">
        <v>470</v>
      </c>
      <c r="M111" s="258"/>
      <c r="N111" s="258"/>
      <c r="O111" s="212">
        <v>4002215003370</v>
      </c>
      <c r="P111" s="259">
        <v>8010000</v>
      </c>
      <c r="Q111" s="259"/>
      <c r="R111" s="259"/>
    </row>
    <row r="112" spans="1:7" ht="16.5" thickBot="1">
      <c r="A112" s="202">
        <f>COUNT(A6:A111)</f>
        <v>106</v>
      </c>
      <c r="B112" s="254" t="s">
        <v>146</v>
      </c>
      <c r="C112" s="254"/>
      <c r="D112" s="254"/>
      <c r="E112" s="203"/>
      <c r="F112" s="204">
        <f>SUM(F6:F111)</f>
        <v>54500000</v>
      </c>
      <c r="G112" s="206"/>
    </row>
    <row r="113" ht="17.25" thickTop="1"/>
    <row r="114" spans="4:7" ht="16.5">
      <c r="D114" s="255" t="s">
        <v>497</v>
      </c>
      <c r="E114" s="255"/>
      <c r="F114" s="255"/>
      <c r="G114" s="255"/>
    </row>
    <row r="115" spans="1:7" ht="16.5">
      <c r="A115" s="153"/>
      <c r="B115" s="156" t="s">
        <v>325</v>
      </c>
      <c r="C115" s="156"/>
      <c r="D115" s="214" t="s">
        <v>147</v>
      </c>
      <c r="E115" s="256" t="s">
        <v>148</v>
      </c>
      <c r="F115" s="256"/>
      <c r="G115" s="256"/>
    </row>
    <row r="119" ht="16.5">
      <c r="B119" s="153" t="s">
        <v>175</v>
      </c>
    </row>
  </sheetData>
  <sheetProtection/>
  <mergeCells count="250">
    <mergeCell ref="H108:K108"/>
    <mergeCell ref="L108:N108"/>
    <mergeCell ref="P108:R108"/>
    <mergeCell ref="H111:K111"/>
    <mergeCell ref="L111:N111"/>
    <mergeCell ref="P111:R111"/>
    <mergeCell ref="H109:K109"/>
    <mergeCell ref="L109:N109"/>
    <mergeCell ref="P109:R109"/>
    <mergeCell ref="H110:K110"/>
    <mergeCell ref="H106:K106"/>
    <mergeCell ref="L106:N106"/>
    <mergeCell ref="P106:R106"/>
    <mergeCell ref="H107:K107"/>
    <mergeCell ref="L107:N107"/>
    <mergeCell ref="P107:R107"/>
    <mergeCell ref="L110:N110"/>
    <mergeCell ref="P110:R110"/>
    <mergeCell ref="H104:K104"/>
    <mergeCell ref="L104:N104"/>
    <mergeCell ref="P104:R104"/>
    <mergeCell ref="H105:K105"/>
    <mergeCell ref="L105:N105"/>
    <mergeCell ref="P105:R105"/>
    <mergeCell ref="P101:R101"/>
    <mergeCell ref="H102:K102"/>
    <mergeCell ref="L102:N102"/>
    <mergeCell ref="P102:R102"/>
    <mergeCell ref="H103:K103"/>
    <mergeCell ref="L103:N103"/>
    <mergeCell ref="P103:R103"/>
    <mergeCell ref="H99:K99"/>
    <mergeCell ref="L99:N99"/>
    <mergeCell ref="H100:K100"/>
    <mergeCell ref="L100:N100"/>
    <mergeCell ref="H101:K101"/>
    <mergeCell ref="L101:N101"/>
    <mergeCell ref="H96:K96"/>
    <mergeCell ref="L96:N96"/>
    <mergeCell ref="H97:K97"/>
    <mergeCell ref="L97:N97"/>
    <mergeCell ref="H98:K98"/>
    <mergeCell ref="L98:N98"/>
    <mergeCell ref="H93:K93"/>
    <mergeCell ref="L93:N93"/>
    <mergeCell ref="H94:K94"/>
    <mergeCell ref="L94:N94"/>
    <mergeCell ref="H95:K95"/>
    <mergeCell ref="L95:N95"/>
    <mergeCell ref="H90:K90"/>
    <mergeCell ref="L90:N90"/>
    <mergeCell ref="H91:K91"/>
    <mergeCell ref="L91:N91"/>
    <mergeCell ref="H92:K92"/>
    <mergeCell ref="L92:N92"/>
    <mergeCell ref="H87:K87"/>
    <mergeCell ref="L87:N87"/>
    <mergeCell ref="H88:K88"/>
    <mergeCell ref="L88:N88"/>
    <mergeCell ref="H89:K89"/>
    <mergeCell ref="L89:N89"/>
    <mergeCell ref="H84:K84"/>
    <mergeCell ref="L84:N84"/>
    <mergeCell ref="H85:K85"/>
    <mergeCell ref="L85:N85"/>
    <mergeCell ref="H86:K86"/>
    <mergeCell ref="L86:N86"/>
    <mergeCell ref="H81:K81"/>
    <mergeCell ref="L81:N81"/>
    <mergeCell ref="H82:K82"/>
    <mergeCell ref="L82:N82"/>
    <mergeCell ref="H83:K83"/>
    <mergeCell ref="L83:N83"/>
    <mergeCell ref="H78:K78"/>
    <mergeCell ref="L78:N78"/>
    <mergeCell ref="H79:K79"/>
    <mergeCell ref="L79:N79"/>
    <mergeCell ref="H80:K80"/>
    <mergeCell ref="L80:N80"/>
    <mergeCell ref="H75:K75"/>
    <mergeCell ref="L75:N75"/>
    <mergeCell ref="H76:K76"/>
    <mergeCell ref="L76:N76"/>
    <mergeCell ref="H77:K77"/>
    <mergeCell ref="L77:N77"/>
    <mergeCell ref="H72:K72"/>
    <mergeCell ref="L72:N72"/>
    <mergeCell ref="H73:K73"/>
    <mergeCell ref="L73:N73"/>
    <mergeCell ref="H74:K74"/>
    <mergeCell ref="L74:N74"/>
    <mergeCell ref="H69:K69"/>
    <mergeCell ref="L69:N69"/>
    <mergeCell ref="H70:K70"/>
    <mergeCell ref="L70:N70"/>
    <mergeCell ref="H71:K71"/>
    <mergeCell ref="L71:N71"/>
    <mergeCell ref="H66:K66"/>
    <mergeCell ref="L66:N66"/>
    <mergeCell ref="H67:K67"/>
    <mergeCell ref="L67:N67"/>
    <mergeCell ref="H68:K68"/>
    <mergeCell ref="L68:N68"/>
    <mergeCell ref="H63:K63"/>
    <mergeCell ref="L63:N63"/>
    <mergeCell ref="H64:K64"/>
    <mergeCell ref="L64:N64"/>
    <mergeCell ref="H65:K65"/>
    <mergeCell ref="L65:N65"/>
    <mergeCell ref="H60:K60"/>
    <mergeCell ref="L60:N60"/>
    <mergeCell ref="H61:K61"/>
    <mergeCell ref="L61:N61"/>
    <mergeCell ref="H62:K62"/>
    <mergeCell ref="L62:N62"/>
    <mergeCell ref="H57:K57"/>
    <mergeCell ref="L57:N57"/>
    <mergeCell ref="H58:K58"/>
    <mergeCell ref="L58:N58"/>
    <mergeCell ref="H59:K59"/>
    <mergeCell ref="L59:N59"/>
    <mergeCell ref="H54:K54"/>
    <mergeCell ref="L54:N54"/>
    <mergeCell ref="H55:K55"/>
    <mergeCell ref="L55:N55"/>
    <mergeCell ref="H56:K56"/>
    <mergeCell ref="L56:N56"/>
    <mergeCell ref="H51:K51"/>
    <mergeCell ref="L51:N51"/>
    <mergeCell ref="H52:K52"/>
    <mergeCell ref="L52:N52"/>
    <mergeCell ref="H53:K53"/>
    <mergeCell ref="L53:N53"/>
    <mergeCell ref="H48:K48"/>
    <mergeCell ref="L48:N48"/>
    <mergeCell ref="H49:K49"/>
    <mergeCell ref="L49:N49"/>
    <mergeCell ref="H50:K50"/>
    <mergeCell ref="L50:N50"/>
    <mergeCell ref="H45:K45"/>
    <mergeCell ref="L45:N45"/>
    <mergeCell ref="H46:K46"/>
    <mergeCell ref="L46:N46"/>
    <mergeCell ref="H47:K47"/>
    <mergeCell ref="L47:N47"/>
    <mergeCell ref="H43:K43"/>
    <mergeCell ref="L43:N43"/>
    <mergeCell ref="P43:R43"/>
    <mergeCell ref="H44:K44"/>
    <mergeCell ref="L44:N44"/>
    <mergeCell ref="P44:R44"/>
    <mergeCell ref="H41:K41"/>
    <mergeCell ref="L41:N41"/>
    <mergeCell ref="P41:R41"/>
    <mergeCell ref="H42:K42"/>
    <mergeCell ref="L42:N42"/>
    <mergeCell ref="P42:R42"/>
    <mergeCell ref="H39:K39"/>
    <mergeCell ref="L39:N39"/>
    <mergeCell ref="P39:R39"/>
    <mergeCell ref="H40:K40"/>
    <mergeCell ref="L40:N40"/>
    <mergeCell ref="P40:R40"/>
    <mergeCell ref="H37:K37"/>
    <mergeCell ref="L37:N37"/>
    <mergeCell ref="P37:R37"/>
    <mergeCell ref="H38:K38"/>
    <mergeCell ref="L38:N38"/>
    <mergeCell ref="P38:R38"/>
    <mergeCell ref="H35:K35"/>
    <mergeCell ref="L35:N35"/>
    <mergeCell ref="P35:R35"/>
    <mergeCell ref="H36:K36"/>
    <mergeCell ref="L36:N36"/>
    <mergeCell ref="P36:R36"/>
    <mergeCell ref="H33:K33"/>
    <mergeCell ref="L33:N33"/>
    <mergeCell ref="P33:R33"/>
    <mergeCell ref="H34:K34"/>
    <mergeCell ref="L34:N34"/>
    <mergeCell ref="P34:R34"/>
    <mergeCell ref="H31:K31"/>
    <mergeCell ref="L31:N31"/>
    <mergeCell ref="P31:R31"/>
    <mergeCell ref="H32:K32"/>
    <mergeCell ref="L32:N32"/>
    <mergeCell ref="P32:R32"/>
    <mergeCell ref="H29:K29"/>
    <mergeCell ref="L29:N29"/>
    <mergeCell ref="P29:R29"/>
    <mergeCell ref="H30:K30"/>
    <mergeCell ref="L30:N30"/>
    <mergeCell ref="P30:R30"/>
    <mergeCell ref="H27:K27"/>
    <mergeCell ref="L27:N27"/>
    <mergeCell ref="P27:R27"/>
    <mergeCell ref="H28:K28"/>
    <mergeCell ref="L28:N28"/>
    <mergeCell ref="P28:R28"/>
    <mergeCell ref="H24:K24"/>
    <mergeCell ref="L24:N24"/>
    <mergeCell ref="H25:K25"/>
    <mergeCell ref="L25:N25"/>
    <mergeCell ref="P25:R25"/>
    <mergeCell ref="H26:K26"/>
    <mergeCell ref="L26:N26"/>
    <mergeCell ref="P26:R26"/>
    <mergeCell ref="H21:K21"/>
    <mergeCell ref="L21:N21"/>
    <mergeCell ref="H22:K22"/>
    <mergeCell ref="L22:N22"/>
    <mergeCell ref="H23:K23"/>
    <mergeCell ref="L23:N23"/>
    <mergeCell ref="H18:K18"/>
    <mergeCell ref="L18:N18"/>
    <mergeCell ref="H19:K19"/>
    <mergeCell ref="L19:N19"/>
    <mergeCell ref="H20:K20"/>
    <mergeCell ref="L20:N20"/>
    <mergeCell ref="H15:K15"/>
    <mergeCell ref="L15:N15"/>
    <mergeCell ref="H16:K16"/>
    <mergeCell ref="L16:N16"/>
    <mergeCell ref="H17:K17"/>
    <mergeCell ref="L17:N17"/>
    <mergeCell ref="H12:K12"/>
    <mergeCell ref="L12:N12"/>
    <mergeCell ref="H13:K13"/>
    <mergeCell ref="L13:N13"/>
    <mergeCell ref="H14:K14"/>
    <mergeCell ref="L14:N14"/>
    <mergeCell ref="H9:K9"/>
    <mergeCell ref="L9:N9"/>
    <mergeCell ref="H10:K10"/>
    <mergeCell ref="L10:N10"/>
    <mergeCell ref="H11:K11"/>
    <mergeCell ref="L11:N11"/>
    <mergeCell ref="H6:K6"/>
    <mergeCell ref="L6:N6"/>
    <mergeCell ref="H7:K7"/>
    <mergeCell ref="L7:N7"/>
    <mergeCell ref="H8:K8"/>
    <mergeCell ref="L8:N8"/>
    <mergeCell ref="A1:F1"/>
    <mergeCell ref="A2:G2"/>
    <mergeCell ref="A3:F3"/>
    <mergeCell ref="A4:F4"/>
    <mergeCell ref="B112:D112"/>
    <mergeCell ref="E115:G115"/>
    <mergeCell ref="D114:G114"/>
  </mergeCells>
  <printOptions/>
  <pageMargins left="0.47" right="0.24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13"/>
  <sheetViews>
    <sheetView zoomScalePageLayoutView="0" workbookViewId="0" topLeftCell="A1">
      <selection activeCell="D14" sqref="D14"/>
    </sheetView>
  </sheetViews>
  <sheetFormatPr defaultColWidth="9.140625" defaultRowHeight="15"/>
  <cols>
    <col min="1" max="1" width="6.57421875" style="1" customWidth="1"/>
    <col min="2" max="2" width="27.7109375" style="2" customWidth="1"/>
    <col min="3" max="3" width="22.00390625" style="67" customWidth="1"/>
    <col min="4" max="4" width="60.8515625" style="78" customWidth="1"/>
    <col min="5" max="9" width="9.140625" style="60" customWidth="1"/>
    <col min="10" max="10" width="13.00390625" style="60" bestFit="1" customWidth="1"/>
    <col min="11" max="16384" width="9.140625" style="60" customWidth="1"/>
  </cols>
  <sheetData>
    <row r="1" spans="1:2" ht="35.25" customHeight="1">
      <c r="A1" s="232" t="s">
        <v>0</v>
      </c>
      <c r="B1" s="232"/>
    </row>
    <row r="2" spans="1:4" s="68" customFormat="1" ht="62.25" customHeight="1">
      <c r="A2" s="233" t="s">
        <v>331</v>
      </c>
      <c r="B2" s="233"/>
      <c r="C2" s="233"/>
      <c r="D2" s="233"/>
    </row>
    <row r="3" spans="1:4" ht="17.25" thickBot="1">
      <c r="A3" s="69"/>
      <c r="B3" s="70"/>
      <c r="C3" s="31"/>
      <c r="D3" s="79"/>
    </row>
    <row r="4" spans="1:4" s="95" customFormat="1" ht="34.5" customHeight="1" thickTop="1">
      <c r="A4" s="234" t="s">
        <v>1</v>
      </c>
      <c r="B4" s="236" t="s">
        <v>2</v>
      </c>
      <c r="C4" s="226" t="s">
        <v>3</v>
      </c>
      <c r="D4" s="228" t="s">
        <v>4</v>
      </c>
    </row>
    <row r="5" spans="1:4" s="95" customFormat="1" ht="23.25" customHeight="1">
      <c r="A5" s="235"/>
      <c r="B5" s="237"/>
      <c r="C5" s="227"/>
      <c r="D5" s="229"/>
    </row>
    <row r="6" spans="1:4" s="95" customFormat="1" ht="19.5" customHeight="1">
      <c r="A6" s="96" t="s">
        <v>5</v>
      </c>
      <c r="B6" s="230" t="s">
        <v>492</v>
      </c>
      <c r="C6" s="230"/>
      <c r="D6" s="231"/>
    </row>
    <row r="7" spans="1:4" s="95" customFormat="1" ht="19.5" customHeight="1">
      <c r="A7" s="97">
        <v>1</v>
      </c>
      <c r="B7" s="151" t="s">
        <v>482</v>
      </c>
      <c r="C7" s="99">
        <v>2000000</v>
      </c>
      <c r="D7" s="100" t="s">
        <v>483</v>
      </c>
    </row>
    <row r="8" spans="1:4" s="95" customFormat="1" ht="19.5" customHeight="1">
      <c r="A8" s="101">
        <v>2</v>
      </c>
      <c r="B8" s="194" t="s">
        <v>484</v>
      </c>
      <c r="C8" s="99">
        <v>1000000</v>
      </c>
      <c r="D8" s="100" t="s">
        <v>485</v>
      </c>
    </row>
    <row r="9" spans="1:4" s="95" customFormat="1" ht="19.5" customHeight="1">
      <c r="A9" s="101">
        <v>3</v>
      </c>
      <c r="B9" s="151" t="s">
        <v>486</v>
      </c>
      <c r="C9" s="99">
        <v>1000000</v>
      </c>
      <c r="D9" s="100" t="s">
        <v>487</v>
      </c>
    </row>
    <row r="10" spans="1:4" s="95" customFormat="1" ht="19.5" customHeight="1" thickBot="1">
      <c r="A10" s="190">
        <f>COUNT(A7:A9)</f>
        <v>3</v>
      </c>
      <c r="B10" s="191" t="s">
        <v>18</v>
      </c>
      <c r="C10" s="192">
        <f>SUM(C7:C9)</f>
        <v>4000000</v>
      </c>
      <c r="D10" s="193"/>
    </row>
    <row r="11" spans="1:10" s="95" customFormat="1" ht="27.75" customHeight="1" thickTop="1">
      <c r="A11" s="137"/>
      <c r="B11" s="138" t="s">
        <v>174</v>
      </c>
      <c r="C11" s="225" t="str">
        <f>[1]!VND('nghi huu'!C10,TRUE,1,"đồng","xu")</f>
        <v>Bốn triệu đồng</v>
      </c>
      <c r="D11" s="225"/>
      <c r="J11" s="95">
        <f>139*2000000</f>
        <v>278000000</v>
      </c>
    </row>
    <row r="12" spans="1:4" s="95" customFormat="1" ht="27.75" customHeight="1">
      <c r="A12" s="137"/>
      <c r="B12" s="138"/>
      <c r="C12" s="139"/>
      <c r="D12" s="139"/>
    </row>
    <row r="13" spans="1:4" s="142" customFormat="1" ht="16.5">
      <c r="A13" s="1"/>
      <c r="B13" s="2"/>
      <c r="C13" s="140"/>
      <c r="D13" s="141" t="s">
        <v>324</v>
      </c>
    </row>
    <row r="14" spans="2:4" s="95" customFormat="1" ht="21" customHeight="1">
      <c r="B14" s="145" t="s">
        <v>325</v>
      </c>
      <c r="C14" s="146" t="s">
        <v>147</v>
      </c>
      <c r="D14" s="146" t="s">
        <v>148</v>
      </c>
    </row>
    <row r="15" spans="1:4" s="143" customFormat="1" ht="17.25">
      <c r="A15" s="1"/>
      <c r="B15" s="2"/>
      <c r="C15" s="67"/>
      <c r="D15" s="78"/>
    </row>
    <row r="16" spans="1:4" s="143" customFormat="1" ht="17.25">
      <c r="A16" s="1"/>
      <c r="B16" s="2"/>
      <c r="C16" s="67"/>
      <c r="D16" s="78"/>
    </row>
    <row r="17" spans="1:4" s="143" customFormat="1" ht="17.25">
      <c r="A17" s="1"/>
      <c r="B17" s="2"/>
      <c r="C17" s="67"/>
      <c r="D17" s="78"/>
    </row>
    <row r="18" spans="1:4" s="143" customFormat="1" ht="17.25">
      <c r="A18" s="1"/>
      <c r="B18" s="2"/>
      <c r="C18" s="67"/>
      <c r="D18" s="78"/>
    </row>
    <row r="19" spans="1:4" s="143" customFormat="1" ht="17.25">
      <c r="A19" s="1"/>
      <c r="B19" s="2"/>
      <c r="C19" s="67"/>
      <c r="D19" s="78"/>
    </row>
    <row r="20" spans="1:4" s="143" customFormat="1" ht="24" customHeight="1">
      <c r="A20" s="1"/>
      <c r="B20" s="66" t="s">
        <v>175</v>
      </c>
      <c r="C20" s="67"/>
      <c r="D20" s="78"/>
    </row>
    <row r="21" spans="1:4" s="143" customFormat="1" ht="17.25">
      <c r="A21" s="1"/>
      <c r="B21" s="2"/>
      <c r="C21" s="2"/>
      <c r="D21" s="80"/>
    </row>
    <row r="22" spans="1:4" s="143" customFormat="1" ht="17.25">
      <c r="A22" s="1"/>
      <c r="B22" s="2"/>
      <c r="C22" s="67"/>
      <c r="D22" s="78"/>
    </row>
    <row r="23" spans="1:4" s="143" customFormat="1" ht="17.25">
      <c r="A23" s="1"/>
      <c r="B23" s="2"/>
      <c r="C23" s="67"/>
      <c r="D23" s="78"/>
    </row>
    <row r="24" spans="1:4" s="143" customFormat="1" ht="17.25">
      <c r="A24" s="1"/>
      <c r="B24" s="2"/>
      <c r="C24" s="67"/>
      <c r="D24" s="78"/>
    </row>
    <row r="25" spans="1:4" s="143" customFormat="1" ht="17.25">
      <c r="A25" s="1"/>
      <c r="B25" s="2"/>
      <c r="C25" s="67"/>
      <c r="D25" s="78"/>
    </row>
    <row r="26" spans="1:4" s="143" customFormat="1" ht="17.25">
      <c r="A26" s="1"/>
      <c r="B26" s="2"/>
      <c r="C26" s="67"/>
      <c r="D26" s="78"/>
    </row>
    <row r="27" spans="1:4" s="143" customFormat="1" ht="17.25">
      <c r="A27" s="1"/>
      <c r="B27" s="2"/>
      <c r="C27" s="67"/>
      <c r="D27" s="78"/>
    </row>
    <row r="28" s="143" customFormat="1" ht="17.25">
      <c r="D28" s="144"/>
    </row>
    <row r="29" s="143" customFormat="1" ht="17.25">
      <c r="D29" s="144"/>
    </row>
    <row r="30" s="143" customFormat="1" ht="17.25">
      <c r="D30" s="144"/>
    </row>
    <row r="31" s="143" customFormat="1" ht="17.25">
      <c r="D31" s="144"/>
    </row>
    <row r="32" s="143" customFormat="1" ht="17.25">
      <c r="D32" s="144"/>
    </row>
    <row r="33" s="143" customFormat="1" ht="17.25">
      <c r="D33" s="144"/>
    </row>
    <row r="34" s="143" customFormat="1" ht="17.25">
      <c r="D34" s="144"/>
    </row>
    <row r="35" s="143" customFormat="1" ht="17.25">
      <c r="D35" s="144"/>
    </row>
    <row r="36" s="143" customFormat="1" ht="17.25">
      <c r="D36" s="144"/>
    </row>
    <row r="37" s="143" customFormat="1" ht="17.25">
      <c r="D37" s="144"/>
    </row>
    <row r="38" s="143" customFormat="1" ht="17.25">
      <c r="D38" s="144"/>
    </row>
    <row r="39" s="143" customFormat="1" ht="17.25">
      <c r="D39" s="144"/>
    </row>
    <row r="40" s="143" customFormat="1" ht="17.25">
      <c r="D40" s="144"/>
    </row>
    <row r="41" s="143" customFormat="1" ht="17.25">
      <c r="D41" s="144"/>
    </row>
    <row r="42" s="143" customFormat="1" ht="17.25">
      <c r="D42" s="144"/>
    </row>
    <row r="43" s="143" customFormat="1" ht="17.25">
      <c r="D43" s="144"/>
    </row>
    <row r="44" s="143" customFormat="1" ht="17.25">
      <c r="D44" s="144"/>
    </row>
    <row r="45" s="143" customFormat="1" ht="17.25">
      <c r="D45" s="144"/>
    </row>
    <row r="46" s="143" customFormat="1" ht="17.25">
      <c r="D46" s="144"/>
    </row>
    <row r="47" spans="1:4" ht="15">
      <c r="A47" s="60"/>
      <c r="B47" s="60"/>
      <c r="C47" s="60"/>
      <c r="D47" s="81"/>
    </row>
    <row r="48" spans="1:4" ht="15">
      <c r="A48" s="60"/>
      <c r="B48" s="60"/>
      <c r="C48" s="60"/>
      <c r="D48" s="81"/>
    </row>
    <row r="49" spans="1:4" ht="15">
      <c r="A49" s="60"/>
      <c r="B49" s="60"/>
      <c r="C49" s="60"/>
      <c r="D49" s="81"/>
    </row>
    <row r="50" spans="1:4" ht="15">
      <c r="A50" s="60"/>
      <c r="B50" s="60"/>
      <c r="C50" s="60"/>
      <c r="D50" s="81"/>
    </row>
    <row r="51" spans="1:4" ht="15">
      <c r="A51" s="60"/>
      <c r="B51" s="60"/>
      <c r="C51" s="60"/>
      <c r="D51" s="81"/>
    </row>
    <row r="52" spans="1:4" ht="15">
      <c r="A52" s="60"/>
      <c r="B52" s="60"/>
      <c r="C52" s="60"/>
      <c r="D52" s="81"/>
    </row>
    <row r="53" spans="1:4" ht="15">
      <c r="A53" s="60"/>
      <c r="B53" s="60"/>
      <c r="C53" s="60"/>
      <c r="D53" s="81"/>
    </row>
    <row r="54" spans="1:4" ht="15">
      <c r="A54" s="60"/>
      <c r="B54" s="60"/>
      <c r="C54" s="60"/>
      <c r="D54" s="81"/>
    </row>
    <row r="55" spans="1:4" ht="15">
      <c r="A55" s="60"/>
      <c r="B55" s="60"/>
      <c r="C55" s="60"/>
      <c r="D55" s="81"/>
    </row>
    <row r="56" spans="1:4" ht="15">
      <c r="A56" s="60"/>
      <c r="B56" s="60"/>
      <c r="C56" s="60"/>
      <c r="D56" s="81"/>
    </row>
    <row r="57" spans="1:4" ht="15">
      <c r="A57" s="60"/>
      <c r="B57" s="60"/>
      <c r="C57" s="60"/>
      <c r="D57" s="81"/>
    </row>
    <row r="58" spans="1:4" ht="15">
      <c r="A58" s="60"/>
      <c r="B58" s="60"/>
      <c r="C58" s="60"/>
      <c r="D58" s="81"/>
    </row>
    <row r="59" spans="1:4" ht="15">
      <c r="A59" s="60"/>
      <c r="B59" s="60"/>
      <c r="C59" s="60"/>
      <c r="D59" s="81"/>
    </row>
    <row r="60" spans="1:4" ht="15">
      <c r="A60" s="60"/>
      <c r="B60" s="60"/>
      <c r="C60" s="60"/>
      <c r="D60" s="81"/>
    </row>
    <row r="61" spans="1:4" ht="15">
      <c r="A61" s="60"/>
      <c r="B61" s="60"/>
      <c r="C61" s="60"/>
      <c r="D61" s="81"/>
    </row>
    <row r="62" spans="1:4" ht="15">
      <c r="A62" s="60"/>
      <c r="B62" s="60"/>
      <c r="C62" s="60"/>
      <c r="D62" s="81"/>
    </row>
    <row r="63" spans="1:4" ht="15">
      <c r="A63" s="60"/>
      <c r="B63" s="60"/>
      <c r="C63" s="60"/>
      <c r="D63" s="81"/>
    </row>
    <row r="64" spans="1:4" ht="15">
      <c r="A64" s="60"/>
      <c r="B64" s="60"/>
      <c r="C64" s="60"/>
      <c r="D64" s="81"/>
    </row>
    <row r="65" spans="1:4" ht="15">
      <c r="A65" s="60"/>
      <c r="B65" s="60"/>
      <c r="C65" s="60"/>
      <c r="D65" s="81"/>
    </row>
    <row r="66" spans="1:4" ht="15">
      <c r="A66" s="60"/>
      <c r="B66" s="60"/>
      <c r="C66" s="60"/>
      <c r="D66" s="81"/>
    </row>
    <row r="67" spans="1:4" ht="15">
      <c r="A67" s="60"/>
      <c r="B67" s="60"/>
      <c r="C67" s="60"/>
      <c r="D67" s="81"/>
    </row>
    <row r="68" spans="1:4" ht="15">
      <c r="A68" s="60"/>
      <c r="B68" s="60"/>
      <c r="C68" s="60"/>
      <c r="D68" s="81"/>
    </row>
    <row r="69" spans="1:4" ht="15">
      <c r="A69" s="60"/>
      <c r="B69" s="60"/>
      <c r="C69" s="60"/>
      <c r="D69" s="81"/>
    </row>
    <row r="70" spans="1:4" ht="15">
      <c r="A70" s="60"/>
      <c r="B70" s="60"/>
      <c r="C70" s="60"/>
      <c r="D70" s="81"/>
    </row>
    <row r="71" spans="1:4" ht="15">
      <c r="A71" s="60"/>
      <c r="B71" s="60"/>
      <c r="C71" s="60"/>
      <c r="D71" s="81"/>
    </row>
    <row r="72" spans="1:4" ht="15">
      <c r="A72" s="60"/>
      <c r="B72" s="60"/>
      <c r="C72" s="60"/>
      <c r="D72" s="81"/>
    </row>
    <row r="73" spans="1:4" ht="15">
      <c r="A73" s="60"/>
      <c r="B73" s="60"/>
      <c r="C73" s="60"/>
      <c r="D73" s="81"/>
    </row>
    <row r="74" spans="1:4" ht="15">
      <c r="A74" s="60"/>
      <c r="B74" s="60"/>
      <c r="C74" s="60"/>
      <c r="D74" s="81"/>
    </row>
    <row r="75" spans="1:4" ht="15">
      <c r="A75" s="60"/>
      <c r="B75" s="60"/>
      <c r="C75" s="60"/>
      <c r="D75" s="81"/>
    </row>
    <row r="76" spans="1:4" ht="15">
      <c r="A76" s="60"/>
      <c r="B76" s="60"/>
      <c r="C76" s="60"/>
      <c r="D76" s="81"/>
    </row>
    <row r="77" spans="1:4" ht="15">
      <c r="A77" s="60"/>
      <c r="B77" s="60"/>
      <c r="C77" s="60"/>
      <c r="D77" s="81"/>
    </row>
    <row r="78" spans="1:4" ht="15">
      <c r="A78" s="60"/>
      <c r="B78" s="60"/>
      <c r="C78" s="60"/>
      <c r="D78" s="81"/>
    </row>
    <row r="79" spans="1:4" ht="15">
      <c r="A79" s="60"/>
      <c r="B79" s="60"/>
      <c r="C79" s="60"/>
      <c r="D79" s="81"/>
    </row>
    <row r="80" spans="1:4" ht="15">
      <c r="A80" s="60"/>
      <c r="B80" s="60"/>
      <c r="C80" s="60"/>
      <c r="D80" s="81"/>
    </row>
    <row r="81" spans="1:4" ht="15">
      <c r="A81" s="60"/>
      <c r="B81" s="60"/>
      <c r="C81" s="60"/>
      <c r="D81" s="81"/>
    </row>
    <row r="82" spans="1:4" ht="15">
      <c r="A82" s="60"/>
      <c r="B82" s="60"/>
      <c r="C82" s="60"/>
      <c r="D82" s="81"/>
    </row>
    <row r="83" spans="1:4" ht="15">
      <c r="A83" s="60"/>
      <c r="B83" s="60"/>
      <c r="C83" s="60"/>
      <c r="D83" s="81"/>
    </row>
    <row r="84" spans="1:4" ht="15">
      <c r="A84" s="60"/>
      <c r="B84" s="60"/>
      <c r="C84" s="60"/>
      <c r="D84" s="81"/>
    </row>
    <row r="85" spans="1:4" ht="15">
      <c r="A85" s="60"/>
      <c r="B85" s="60"/>
      <c r="C85" s="60"/>
      <c r="D85" s="81"/>
    </row>
    <row r="86" spans="1:4" ht="15">
      <c r="A86" s="60"/>
      <c r="B86" s="60"/>
      <c r="C86" s="60"/>
      <c r="D86" s="81"/>
    </row>
    <row r="87" spans="1:4" ht="15">
      <c r="A87" s="60"/>
      <c r="B87" s="60"/>
      <c r="C87" s="60"/>
      <c r="D87" s="81"/>
    </row>
    <row r="88" spans="1:4" ht="15">
      <c r="A88" s="60"/>
      <c r="B88" s="60"/>
      <c r="C88" s="60"/>
      <c r="D88" s="81"/>
    </row>
    <row r="89" spans="1:4" ht="15">
      <c r="A89" s="60"/>
      <c r="B89" s="60"/>
      <c r="C89" s="60"/>
      <c r="D89" s="81"/>
    </row>
    <row r="90" spans="1:4" ht="15">
      <c r="A90" s="60"/>
      <c r="B90" s="60"/>
      <c r="C90" s="60"/>
      <c r="D90" s="81"/>
    </row>
    <row r="91" spans="1:4" ht="15">
      <c r="A91" s="60"/>
      <c r="B91" s="60"/>
      <c r="C91" s="60"/>
      <c r="D91" s="81"/>
    </row>
    <row r="92" spans="1:4" ht="15">
      <c r="A92" s="60"/>
      <c r="B92" s="60"/>
      <c r="C92" s="60"/>
      <c r="D92" s="81"/>
    </row>
    <row r="93" spans="1:4" ht="15">
      <c r="A93" s="60"/>
      <c r="B93" s="60"/>
      <c r="C93" s="60"/>
      <c r="D93" s="81"/>
    </row>
    <row r="94" spans="1:4" ht="15">
      <c r="A94" s="60"/>
      <c r="B94" s="60"/>
      <c r="C94" s="60"/>
      <c r="D94" s="81"/>
    </row>
    <row r="95" spans="1:4" ht="15">
      <c r="A95" s="60"/>
      <c r="B95" s="60"/>
      <c r="C95" s="60"/>
      <c r="D95" s="81"/>
    </row>
    <row r="96" spans="1:4" ht="15">
      <c r="A96" s="60"/>
      <c r="B96" s="60"/>
      <c r="C96" s="60"/>
      <c r="D96" s="81"/>
    </row>
    <row r="97" spans="1:4" ht="15">
      <c r="A97" s="60"/>
      <c r="B97" s="60"/>
      <c r="C97" s="60"/>
      <c r="D97" s="81"/>
    </row>
    <row r="98" spans="1:4" ht="15">
      <c r="A98" s="60"/>
      <c r="B98" s="60"/>
      <c r="C98" s="60"/>
      <c r="D98" s="81"/>
    </row>
    <row r="99" spans="1:4" ht="15">
      <c r="A99" s="60"/>
      <c r="B99" s="60"/>
      <c r="C99" s="60"/>
      <c r="D99" s="81"/>
    </row>
    <row r="100" spans="1:4" ht="15">
      <c r="A100" s="60"/>
      <c r="B100" s="60"/>
      <c r="C100" s="60"/>
      <c r="D100" s="81"/>
    </row>
    <row r="101" spans="1:4" ht="15">
      <c r="A101" s="60"/>
      <c r="B101" s="60"/>
      <c r="C101" s="60"/>
      <c r="D101" s="81"/>
    </row>
    <row r="102" spans="1:4" ht="15">
      <c r="A102" s="60"/>
      <c r="B102" s="60"/>
      <c r="C102" s="60"/>
      <c r="D102" s="81"/>
    </row>
    <row r="103" spans="1:4" ht="15">
      <c r="A103" s="60"/>
      <c r="B103" s="60"/>
      <c r="C103" s="60"/>
      <c r="D103" s="81"/>
    </row>
    <row r="104" spans="1:4" ht="15">
      <c r="A104" s="60"/>
      <c r="B104" s="60"/>
      <c r="C104" s="60"/>
      <c r="D104" s="81"/>
    </row>
    <row r="105" spans="1:4" ht="15">
      <c r="A105" s="60"/>
      <c r="B105" s="60"/>
      <c r="C105" s="60"/>
      <c r="D105" s="81"/>
    </row>
    <row r="106" spans="1:4" ht="15">
      <c r="A106" s="60"/>
      <c r="B106" s="60"/>
      <c r="C106" s="60"/>
      <c r="D106" s="81"/>
    </row>
    <row r="107" spans="1:4" ht="15">
      <c r="A107" s="60"/>
      <c r="B107" s="60"/>
      <c r="C107" s="60"/>
      <c r="D107" s="81"/>
    </row>
    <row r="108" spans="1:4" ht="15">
      <c r="A108" s="60"/>
      <c r="B108" s="60"/>
      <c r="C108" s="60"/>
      <c r="D108" s="81"/>
    </row>
    <row r="109" spans="1:4" ht="15">
      <c r="A109" s="60"/>
      <c r="B109" s="60"/>
      <c r="C109" s="60"/>
      <c r="D109" s="81"/>
    </row>
    <row r="110" spans="1:4" ht="15">
      <c r="A110" s="60"/>
      <c r="B110" s="60"/>
      <c r="C110" s="60"/>
      <c r="D110" s="81"/>
    </row>
    <row r="111" spans="1:4" ht="15">
      <c r="A111" s="60"/>
      <c r="B111" s="60"/>
      <c r="C111" s="60"/>
      <c r="D111" s="81"/>
    </row>
    <row r="112" spans="1:4" ht="15">
      <c r="A112" s="60"/>
      <c r="B112" s="60"/>
      <c r="C112" s="60"/>
      <c r="D112" s="81"/>
    </row>
    <row r="113" spans="1:4" ht="15">
      <c r="A113" s="60"/>
      <c r="B113" s="60"/>
      <c r="C113" s="60"/>
      <c r="D113" s="81"/>
    </row>
  </sheetData>
  <sheetProtection/>
  <mergeCells count="8">
    <mergeCell ref="C11:D11"/>
    <mergeCell ref="B6:D6"/>
    <mergeCell ref="A1:B1"/>
    <mergeCell ref="A2:D2"/>
    <mergeCell ref="A4:A5"/>
    <mergeCell ref="B4:B5"/>
    <mergeCell ref="C4:C5"/>
    <mergeCell ref="D4:D5"/>
  </mergeCells>
  <printOptions/>
  <pageMargins left="0.7" right="0.7" top="0.48" bottom="0.75" header="0.3" footer="0.3"/>
  <pageSetup horizontalDpi="600" verticalDpi="600" orientation="landscape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TTYT Huong 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minh hieu</dc:creator>
  <cp:keywords/>
  <dc:description/>
  <cp:lastModifiedBy>hp</cp:lastModifiedBy>
  <cp:lastPrinted>2017-01-18T06:50:32Z</cp:lastPrinted>
  <dcterms:created xsi:type="dcterms:W3CDTF">2012-09-07T04:30:34Z</dcterms:created>
  <dcterms:modified xsi:type="dcterms:W3CDTF">2017-01-19T02:31:41Z</dcterms:modified>
  <cp:category/>
  <cp:version/>
  <cp:contentType/>
  <cp:contentStatus/>
</cp:coreProperties>
</file>