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740" activeTab="1"/>
  </bookViews>
  <sheets>
    <sheet name="le tet am lich" sheetId="1" r:id="rId1"/>
    <sheet name="Salary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>Chú ý không được thay đổi bất cứ công thức nào trong bảng tính.Chỉ thay đổi hệ số K theo từng quý.Trong khi làm unhide tất cả các cột và dòng.</t>
        </r>
      </text>
    </comment>
  </commentList>
</comments>
</file>

<file path=xl/sharedStrings.xml><?xml version="1.0" encoding="utf-8"?>
<sst xmlns="http://schemas.openxmlformats.org/spreadsheetml/2006/main" count="619" uniqueCount="336">
  <si>
    <t>TRUNG TÂM Y TẾ 
THỊ XÃ HƯƠNG TRÀ</t>
  </si>
  <si>
    <t>STT</t>
  </si>
  <si>
    <t>Họ và tên</t>
  </si>
  <si>
    <t>Thực nhận</t>
  </si>
  <si>
    <t>Ghi chú</t>
  </si>
  <si>
    <t>I</t>
  </si>
  <si>
    <t xml:space="preserve">BGĐ  + Phòng TC - HCQT </t>
  </si>
  <si>
    <t xml:space="preserve">Lê Đình Thao </t>
  </si>
  <si>
    <t>Lê Đức Thịnh</t>
  </si>
  <si>
    <t>Nguyễn Thị Huê</t>
  </si>
  <si>
    <t>Hoàng Tăng Phái</t>
  </si>
  <si>
    <t>Trương Thanh Hải</t>
  </si>
  <si>
    <t>Hồ Đại Thắng</t>
  </si>
  <si>
    <t>Thái Thanh Hùng</t>
  </si>
  <si>
    <t>Nguyễn Ánh</t>
  </si>
  <si>
    <t>Hồ Xuân Anh</t>
  </si>
  <si>
    <t>Nguyễn Thị Minh Đức</t>
  </si>
  <si>
    <t>Nguyễn Xuân Thanh</t>
  </si>
  <si>
    <t>Cộng</t>
  </si>
  <si>
    <t>II</t>
  </si>
  <si>
    <t>Phòng Tài Vụ</t>
  </si>
  <si>
    <t>Nguyễn Thị Hồng Mai</t>
  </si>
  <si>
    <t>Trần Thị Chơi</t>
  </si>
  <si>
    <t>Nguyễn T Minh Hiếu</t>
  </si>
  <si>
    <t>Trần Giang Đông</t>
  </si>
  <si>
    <t>Hồ Thị Ngọc Nhung</t>
  </si>
  <si>
    <t>Hoàng Thị Thạnh</t>
  </si>
  <si>
    <t>Nguyễn Thị Linh Đa</t>
  </si>
  <si>
    <t>III</t>
  </si>
  <si>
    <t>Đoàn Thị Thu Nga</t>
  </si>
  <si>
    <t xml:space="preserve">Trần Thanh Vũ </t>
  </si>
  <si>
    <t>Phan Thanh Tùng</t>
  </si>
  <si>
    <t>Dương Vĩnh Hồng</t>
  </si>
  <si>
    <t>IV</t>
  </si>
  <si>
    <t>Đội CS - SKSS</t>
  </si>
  <si>
    <t>Nguyễn Thị Bích Hạnh</t>
  </si>
  <si>
    <t>Thái Thị Kim Cúc</t>
  </si>
  <si>
    <t>Phan Thị Minh Thùy</t>
  </si>
  <si>
    <t>Lê Thị Thú</t>
  </si>
  <si>
    <t>Trần Thị Thanh Hà</t>
  </si>
  <si>
    <t>Trịnh Thị Thu Hường</t>
  </si>
  <si>
    <t>Nguyễn T Kim Chi</t>
  </si>
  <si>
    <t>Dương Thị Nhi</t>
  </si>
  <si>
    <t>Trần Thị Hạnh</t>
  </si>
  <si>
    <t>Dương Thị Hà</t>
  </si>
  <si>
    <t>V</t>
  </si>
  <si>
    <t>Nguyễn Văn Vinh</t>
  </si>
  <si>
    <t>Nguyễn Văn Tư</t>
  </si>
  <si>
    <t>Lê Quang Hiệp</t>
  </si>
  <si>
    <t>Lê Thị Ánh Tuyết</t>
  </si>
  <si>
    <t>Nguyễn Thị Xuân Lan</t>
  </si>
  <si>
    <t>Nguyễn Thị Mong</t>
  </si>
  <si>
    <t>Lê Thị Minh Hương</t>
  </si>
  <si>
    <t>Hoàng Thị Bích Huyền</t>
  </si>
  <si>
    <t>Lê Thị Thường Trang</t>
  </si>
  <si>
    <t>Lê Thị Thu Nguyệt</t>
  </si>
  <si>
    <t>Tống Thị Hoài Nhung</t>
  </si>
  <si>
    <t>Trần Thị Thúy</t>
  </si>
  <si>
    <t>Nguyễn Thị Như Thành</t>
  </si>
  <si>
    <t>Trương Xuân Liệu</t>
  </si>
  <si>
    <t>VI</t>
  </si>
  <si>
    <t>Khoa Dược</t>
  </si>
  <si>
    <t>Hoàng Tấn Tùng Chinh</t>
  </si>
  <si>
    <t>Trà Thành Nhân</t>
  </si>
  <si>
    <t>Dương Vĩnh Khánh</t>
  </si>
  <si>
    <t>Nguyễn Xuân Việt</t>
  </si>
  <si>
    <t>Võ Thị Hồng Hạnh</t>
  </si>
  <si>
    <t>Phạm Ngọc Hoàng</t>
  </si>
  <si>
    <t>Lê Thị Lành</t>
  </si>
  <si>
    <t>Cao Thị Thanh Huệ</t>
  </si>
  <si>
    <t>Mai Thị Hồng Duyên</t>
  </si>
  <si>
    <t>VII</t>
  </si>
  <si>
    <t>Khoa Cận Lâm Sàng</t>
  </si>
  <si>
    <t>Lê Thị Diệm</t>
  </si>
  <si>
    <t>Trương Văn Niên</t>
  </si>
  <si>
    <t>Hồ Thị Hà</t>
  </si>
  <si>
    <t>Nguyễn Đình Thanh</t>
  </si>
  <si>
    <t>Nguyễn Văn Phương</t>
  </si>
  <si>
    <t>Trần Ngọc Sử</t>
  </si>
  <si>
    <t>Trần Thị Thu Thủy</t>
  </si>
  <si>
    <t>Nguyễn Văn Đôn</t>
  </si>
  <si>
    <t>Phạm Thị Túy Kiều</t>
  </si>
  <si>
    <t>VIII</t>
  </si>
  <si>
    <t>Khoa KB - HSCC</t>
  </si>
  <si>
    <t>Lê Thanh Tiến</t>
  </si>
  <si>
    <t>Nguyễn Quốc Phương</t>
  </si>
  <si>
    <t>Thái Văn Tuấn</t>
  </si>
  <si>
    <t>Phan Thị Thanh Thuý</t>
  </si>
  <si>
    <t>Đặng Thị Thúy Oanh</t>
  </si>
  <si>
    <t>Nguyễn T Hồng Nhi</t>
  </si>
  <si>
    <t>Đỗ Tài</t>
  </si>
  <si>
    <t>Nguyễn T Ngọc Giao</t>
  </si>
  <si>
    <t>Nguyễn Thị Nhân</t>
  </si>
  <si>
    <t>Nguyễn Thị Thúy Hằng</t>
  </si>
  <si>
    <t>Phan Thị Ngân Hoa</t>
  </si>
  <si>
    <t>Trần Thị Mỹ Hương</t>
  </si>
  <si>
    <t>Trần Thị Ái Hằng</t>
  </si>
  <si>
    <t>Nguyễn Thị Mến</t>
  </si>
  <si>
    <t>Lê Thị Trâm</t>
  </si>
  <si>
    <t>Bùi Nguyễn Quang Vũ</t>
  </si>
  <si>
    <t>Trần Duy Kiến</t>
  </si>
  <si>
    <t>IX</t>
  </si>
  <si>
    <t>Khoa Lây Lao</t>
  </si>
  <si>
    <t>Trần Công Lĩnh</t>
  </si>
  <si>
    <t>Trần Ngọc Anh</t>
  </si>
  <si>
    <t>Nguyễn Thị Khánh Mỹ</t>
  </si>
  <si>
    <t>Trần Thị Hoài An</t>
  </si>
  <si>
    <t>Nguyễn T Kim Phượng</t>
  </si>
  <si>
    <t>Đặng Thị Phương Thảo</t>
  </si>
  <si>
    <t>Hoàng Thị Hồng Yến</t>
  </si>
  <si>
    <t>X</t>
  </si>
  <si>
    <t>Khoa Nội Nhi</t>
  </si>
  <si>
    <t>Trần Hữu Quang</t>
  </si>
  <si>
    <t>Đinh Thị Vân</t>
  </si>
  <si>
    <t>Phan Thị Hiền Nhi</t>
  </si>
  <si>
    <t>Lê Thị Loan</t>
  </si>
  <si>
    <t>Trần Lưu Quế</t>
  </si>
  <si>
    <t>Hồ Thị Phượng Ánh</t>
  </si>
  <si>
    <t>Lê Thị Ngọc Lan</t>
  </si>
  <si>
    <t>XI</t>
  </si>
  <si>
    <t>Khoa YHCT</t>
  </si>
  <si>
    <t>Nguyễn Thị Kim Thoa</t>
  </si>
  <si>
    <t>Đinh Văn Dũng</t>
  </si>
  <si>
    <t>Trần Thị Bé</t>
  </si>
  <si>
    <t>Phạm Hữu Hiến</t>
  </si>
  <si>
    <t xml:space="preserve">Lê Nguyễn Hồng Anh </t>
  </si>
  <si>
    <t>Trần Thanh Minh</t>
  </si>
  <si>
    <t>Lê Thị Thảo</t>
  </si>
  <si>
    <t>XII</t>
  </si>
  <si>
    <t>Đội YTDP</t>
  </si>
  <si>
    <t>Nguyễn Quốc Phòng</t>
  </si>
  <si>
    <t>Phan  Văn Duyệt</t>
  </si>
  <si>
    <t>Đinh Tiên Hoàn</t>
  </si>
  <si>
    <t>Dương Thị Thanh Thảo</t>
  </si>
  <si>
    <t>Hà Hoàng Kiều Nhi</t>
  </si>
  <si>
    <t>Hoàng Nữ Thu San</t>
  </si>
  <si>
    <t>Hoàng T Ngọc Trâm</t>
  </si>
  <si>
    <t>Lê Thị Hoài</t>
  </si>
  <si>
    <t>Lê Đình Tuấn</t>
  </si>
  <si>
    <t>Lê Quang Hoàng</t>
  </si>
  <si>
    <t>Khoa chống NK</t>
  </si>
  <si>
    <t xml:space="preserve">Trần Thị Hiền         </t>
  </si>
  <si>
    <t>Trần Bá Hạnh</t>
  </si>
  <si>
    <t>Nguyễn Thị Hoa Lê</t>
  </si>
  <si>
    <t>Nguyễn T Mỹ Hạnh</t>
  </si>
  <si>
    <t>Nguyễn Thị Hoài</t>
  </si>
  <si>
    <t>Tổng cộng</t>
  </si>
  <si>
    <t>Kế toán trưởng</t>
  </si>
  <si>
    <t>Thủ trưởng đơn vị</t>
  </si>
  <si>
    <t>Số tài khoản</t>
  </si>
  <si>
    <t xml:space="preserve">Ghi chú </t>
  </si>
  <si>
    <t xml:space="preserve">Nguyễn Thị Như Thành </t>
  </si>
  <si>
    <t>Trần Thị Thuý</t>
  </si>
  <si>
    <t xml:space="preserve">Thủ trưởng đơn vị </t>
  </si>
  <si>
    <t xml:space="preserve">Cộng </t>
  </si>
  <si>
    <t xml:space="preserve">Khoa điều trị tích cực và chống độc </t>
  </si>
  <si>
    <t>Khoa Ngoại</t>
  </si>
  <si>
    <t>Khoa Phụ Sản</t>
  </si>
  <si>
    <t>XIV</t>
  </si>
  <si>
    <t>XV</t>
  </si>
  <si>
    <t>Dương Phan Huy Miên</t>
  </si>
  <si>
    <t>Phan Thị Thu Hà</t>
  </si>
  <si>
    <t>Dương Thị Thu</t>
  </si>
  <si>
    <t>Nguyễn Hiếu Thảo</t>
  </si>
  <si>
    <t>Lê Minh Hiếu</t>
  </si>
  <si>
    <t>Lê Thị Huyền Trang</t>
  </si>
  <si>
    <t>Huỳnh Thì Thanh Hải</t>
  </si>
  <si>
    <t>Huỳnh Thị Thanh Hải</t>
  </si>
  <si>
    <t>XVI</t>
  </si>
  <si>
    <t>Cán bộ tuyến xã tăng cường</t>
  </si>
  <si>
    <t>Trương Thị Thùy Nhung</t>
  </si>
  <si>
    <t>Phòng KHNV - ĐD</t>
  </si>
  <si>
    <t>Lê Văn Chinh</t>
  </si>
  <si>
    <t>Nguyễn Thị Cam</t>
  </si>
  <si>
    <t>Nguyễn Thị Hà</t>
  </si>
  <si>
    <t xml:space="preserve">Viết bằng chữ: </t>
  </si>
  <si>
    <t>Nguyễn Thị Minh Hiếu</t>
  </si>
  <si>
    <t>Phan Thị Thanh Thúy</t>
  </si>
  <si>
    <t>Ngô Thanh Tài</t>
  </si>
  <si>
    <t>Phan Văn Duyệt</t>
  </si>
  <si>
    <t>711AD1506349</t>
  </si>
  <si>
    <t>711AD1506352</t>
  </si>
  <si>
    <t>711AD1506364</t>
  </si>
  <si>
    <t xml:space="preserve">711A90306533 </t>
  </si>
  <si>
    <t>711AD1506376</t>
  </si>
  <si>
    <t>711AD1506391</t>
  </si>
  <si>
    <t>711AD1506409</t>
  </si>
  <si>
    <t>711AD1506412</t>
  </si>
  <si>
    <t>711AD1506424</t>
  </si>
  <si>
    <t>711AD1506436</t>
  </si>
  <si>
    <t>711AD1506443</t>
  </si>
  <si>
    <t>711AD1506451</t>
  </si>
  <si>
    <t xml:space="preserve">711A10443134 </t>
  </si>
  <si>
    <t>711AD1506463</t>
  </si>
  <si>
    <t xml:space="preserve">711AC2001184 </t>
  </si>
  <si>
    <t>711AD1507514</t>
  </si>
  <si>
    <t>711AD1507507</t>
  </si>
  <si>
    <t>711AD1507498</t>
  </si>
  <si>
    <t>711AD1507522</t>
  </si>
  <si>
    <t>711AD1506479</t>
  </si>
  <si>
    <t>711AD1507553</t>
  </si>
  <si>
    <t>711AD1507561</t>
  </si>
  <si>
    <t>711AD1507589</t>
  </si>
  <si>
    <t>711AD1507541</t>
  </si>
  <si>
    <t>711AD1507577</t>
  </si>
  <si>
    <t>711AD1507534</t>
  </si>
  <si>
    <t>711AD1507601</t>
  </si>
  <si>
    <t>711AD1507617</t>
  </si>
  <si>
    <t xml:space="preserve">711A77379421 </t>
  </si>
  <si>
    <t>711AD1507629</t>
  </si>
  <si>
    <t>711AD1507632</t>
  </si>
  <si>
    <t>711AD1507644</t>
  </si>
  <si>
    <t>711AD1507656</t>
  </si>
  <si>
    <t>711AD1507668</t>
  </si>
  <si>
    <t xml:space="preserve">711AA7070554 </t>
  </si>
  <si>
    <t>711AD1507671</t>
  </si>
  <si>
    <t>711AD1507683</t>
  </si>
  <si>
    <t>711AD1507695</t>
  </si>
  <si>
    <t>711AD1509367</t>
  </si>
  <si>
    <t>711AD1507704</t>
  </si>
  <si>
    <t xml:space="preserve">711AA3047715 </t>
  </si>
  <si>
    <t>711AD1507711</t>
  </si>
  <si>
    <t xml:space="preserve">711A06476353 </t>
  </si>
  <si>
    <t>711AD1507747</t>
  </si>
  <si>
    <t>711AD1507759</t>
  </si>
  <si>
    <t>711AD1507798</t>
  </si>
  <si>
    <t xml:space="preserve">711A21030731 </t>
  </si>
  <si>
    <t>711AD1507774</t>
  </si>
  <si>
    <t>711AD1507826</t>
  </si>
  <si>
    <t>711AD1507865</t>
  </si>
  <si>
    <t>711AD1507841</t>
  </si>
  <si>
    <t>711AD1507872</t>
  </si>
  <si>
    <t>711AD1507884</t>
  </si>
  <si>
    <t>711AD1507892</t>
  </si>
  <si>
    <t>711AD1507901</t>
  </si>
  <si>
    <t>711AD1507917</t>
  </si>
  <si>
    <t>711AD1507929</t>
  </si>
  <si>
    <t>711AD1507932</t>
  </si>
  <si>
    <t>711AD1507944</t>
  </si>
  <si>
    <t xml:space="preserve">711A06572716 </t>
  </si>
  <si>
    <t xml:space="preserve">711A06572625 </t>
  </si>
  <si>
    <t xml:space="preserve">711AC6571002 </t>
  </si>
  <si>
    <t>711AD1507968</t>
  </si>
  <si>
    <t>711AD1507971</t>
  </si>
  <si>
    <t>711AD1507983</t>
  </si>
  <si>
    <t>711AD1507995</t>
  </si>
  <si>
    <t>711AD1508017</t>
  </si>
  <si>
    <t>711AD1508029</t>
  </si>
  <si>
    <t>711AD1508032</t>
  </si>
  <si>
    <t>711AD1508044</t>
  </si>
  <si>
    <t>711AD1508056</t>
  </si>
  <si>
    <t>711AD1508068</t>
  </si>
  <si>
    <t>711AD1508071</t>
  </si>
  <si>
    <t xml:space="preserve">711A78829239 </t>
  </si>
  <si>
    <t>711AD1508083</t>
  </si>
  <si>
    <t>711AD1509797</t>
  </si>
  <si>
    <t>711AD1508095</t>
  </si>
  <si>
    <t xml:space="preserve">711A29359169 </t>
  </si>
  <si>
    <t>711AD1508108</t>
  </si>
  <si>
    <t xml:space="preserve">711AB6730438 </t>
  </si>
  <si>
    <t>711AD1508135</t>
  </si>
  <si>
    <t>711AD1508142</t>
  </si>
  <si>
    <t>711AD1508154</t>
  </si>
  <si>
    <t xml:space="preserve">711AC6572258 </t>
  </si>
  <si>
    <t>711AD1508162</t>
  </si>
  <si>
    <t xml:space="preserve">711A78631879 </t>
  </si>
  <si>
    <t>711AD1508178</t>
  </si>
  <si>
    <t xml:space="preserve">711A20174331 </t>
  </si>
  <si>
    <t xml:space="preserve">711A88183617 </t>
  </si>
  <si>
    <t>711AD1508538</t>
  </si>
  <si>
    <t>711AD1508526</t>
  </si>
  <si>
    <t>711AD1508514</t>
  </si>
  <si>
    <t>711AD1508481</t>
  </si>
  <si>
    <t xml:space="preserve">711A09084159 </t>
  </si>
  <si>
    <t xml:space="preserve">711A77375802 </t>
  </si>
  <si>
    <t>711AD1508462</t>
  </si>
  <si>
    <t>711AD1508478</t>
  </si>
  <si>
    <t>711AD1508411</t>
  </si>
  <si>
    <t xml:space="preserve">711A88183853 </t>
  </si>
  <si>
    <t>711AD1508423</t>
  </si>
  <si>
    <t>711AD1508435</t>
  </si>
  <si>
    <t>711AD1508442</t>
  </si>
  <si>
    <t xml:space="preserve">711A23926732 </t>
  </si>
  <si>
    <t>711AD1508375</t>
  </si>
  <si>
    <t>711AD1508387</t>
  </si>
  <si>
    <t xml:space="preserve">711A06564916 </t>
  </si>
  <si>
    <t xml:space="preserve">711A55828581 </t>
  </si>
  <si>
    <t xml:space="preserve">711A06564119 </t>
  </si>
  <si>
    <t>711AD1508363</t>
  </si>
  <si>
    <t>711AD1508226</t>
  </si>
  <si>
    <t>711AD1508399</t>
  </si>
  <si>
    <t xml:space="preserve">711A40149961 </t>
  </si>
  <si>
    <t>711AD1508241</t>
  </si>
  <si>
    <t>711AD1508265</t>
  </si>
  <si>
    <t xml:space="preserve">711AA7070918 </t>
  </si>
  <si>
    <t>711AD1508272</t>
  </si>
  <si>
    <t>711AD1508332</t>
  </si>
  <si>
    <t>711AD1508348</t>
  </si>
  <si>
    <t>711AD1508202</t>
  </si>
  <si>
    <t>711AD1510896</t>
  </si>
  <si>
    <t xml:space="preserve">711A06503554 </t>
  </si>
  <si>
    <t>711AD1508193</t>
  </si>
  <si>
    <t>711AD1508214</t>
  </si>
  <si>
    <t>711AD1508253</t>
  </si>
  <si>
    <t xml:space="preserve">711A06495611 </t>
  </si>
  <si>
    <t>711AD1507802</t>
  </si>
  <si>
    <t>711AD1507814</t>
  </si>
  <si>
    <t>711AD1784802</t>
  </si>
  <si>
    <t>TRUNG TÂM Y TẾ</t>
  </si>
  <si>
    <t>THỊ XÃ HƯƠNG TRÀ</t>
  </si>
  <si>
    <t>Ngân hàng Công Thương Thừa Thiên Huế</t>
  </si>
  <si>
    <t>Số tài khoản : 463103008</t>
  </si>
  <si>
    <t>Số tiền</t>
  </si>
  <si>
    <t>XVII</t>
  </si>
  <si>
    <t>Cán bộ hợp đồng</t>
  </si>
  <si>
    <t>Lê Thị Thùy Nhung</t>
  </si>
  <si>
    <t>Hoàng Thị Phụng</t>
  </si>
  <si>
    <t>Hồ Thị Ngọc Anh</t>
  </si>
  <si>
    <t>711AD2485262</t>
  </si>
  <si>
    <t>711AD2950972</t>
  </si>
  <si>
    <t>711AD2948527</t>
  </si>
  <si>
    <t>711A50144682</t>
  </si>
  <si>
    <t>Đặng Thị Mỹ Huệ</t>
  </si>
  <si>
    <t>Lê Thị Xuân Sang</t>
  </si>
  <si>
    <t>Trần Thị Ngân</t>
  </si>
  <si>
    <t>Nguyễn Thị Như Ngọc</t>
  </si>
  <si>
    <t>Hương trà, ngày       tháng     năm 2017</t>
  </si>
  <si>
    <t>Lập bảng</t>
  </si>
  <si>
    <t>DANH SÁCH CÁN BỘ NHẬN TIỀN LỄ TẾT ÂM LỊCH NĂM 2017</t>
  </si>
  <si>
    <t>711AD4993523</t>
  </si>
  <si>
    <t>711A48016927</t>
  </si>
  <si>
    <t>711A60250303</t>
  </si>
  <si>
    <t>711A78632973</t>
  </si>
  <si>
    <t>711A78629874</t>
  </si>
  <si>
    <t>Hương trà, ngày   tháng   năm 201</t>
  </si>
  <si>
    <t>Hương Trà, ngày     tháng    năm 201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</si>
</sst>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.##0"/>
    <numFmt numFmtId="173" formatCode="00000"/>
    <numFmt numFmtId="174" formatCode="0.000"/>
    <numFmt numFmtId="175" formatCode="#,##0;[Red]#,##0"/>
    <numFmt numFmtId="176" formatCode="0.0%"/>
    <numFmt numFmtId="177" formatCode="#.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.##0.0"/>
    <numFmt numFmtId="183" formatCode="#,##0.0"/>
    <numFmt numFmtId="184" formatCode="#,##0.000"/>
    <numFmt numFmtId="185" formatCode="#,##0.0000"/>
    <numFmt numFmtId="186" formatCode="_(&quot;$&quot;* #.##0_);_(&quot;$&quot;* \(#.##0\);_(&quot;$&quot;* &quot;-&quot;_);_(@_)"/>
    <numFmt numFmtId="187" formatCode="#.##0.000"/>
    <numFmt numFmtId="188" formatCode="#.##0;[Red]#.##0"/>
    <numFmt numFmtId="189" formatCode="_ * #,##0.0_ ;_ * \-#,##0.0_ ;_ * &quot;-&quot;??_ ;_ @_ "/>
    <numFmt numFmtId="190" formatCode="_ * #,##0_ ;_ * \-#,##0_ ;_ * &quot;-&quot;??_ ;_ @_ "/>
    <numFmt numFmtId="191" formatCode="[$-409]dddd\,\ mmmm\ dd\,\ yyyy"/>
    <numFmt numFmtId="192" formatCode="[$-409]h:mm:ss\ AM/PM"/>
    <numFmt numFmtId="193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"/>
      <family val="2"/>
    </font>
    <font>
      <b/>
      <sz val="12"/>
      <name val="Times"/>
      <family val="2"/>
    </font>
    <font>
      <sz val="10"/>
      <name val="Arial"/>
      <family val="2"/>
    </font>
    <font>
      <sz val="12"/>
      <name val="Times"/>
      <family val="2"/>
    </font>
    <font>
      <b/>
      <sz val="11"/>
      <name val="Times"/>
      <family val="2"/>
    </font>
    <font>
      <b/>
      <i/>
      <sz val="13"/>
      <color indexed="10"/>
      <name val="Times"/>
      <family val="2"/>
    </font>
    <font>
      <sz val="11"/>
      <name val="Times"/>
      <family val="2"/>
    </font>
    <font>
      <sz val="11"/>
      <color indexed="8"/>
      <name val="Times"/>
      <family val="2"/>
    </font>
    <font>
      <b/>
      <sz val="11"/>
      <color indexed="16"/>
      <name val="Times"/>
      <family val="2"/>
    </font>
    <font>
      <b/>
      <sz val="12"/>
      <color indexed="16"/>
      <name val="Times"/>
      <family val="2"/>
    </font>
    <font>
      <i/>
      <sz val="12"/>
      <name val="Times"/>
      <family val="2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22"/>
      <name val="Tahoma"/>
      <family val="2"/>
    </font>
    <font>
      <b/>
      <sz val="11"/>
      <name val="Times New Roman"/>
      <family val="1"/>
    </font>
    <font>
      <sz val="12"/>
      <color indexed="18"/>
      <name val="Times New Roman"/>
      <family val="1"/>
    </font>
    <font>
      <b/>
      <sz val="18"/>
      <name val="Times New Roman"/>
      <family val="1"/>
    </font>
    <font>
      <b/>
      <sz val="16"/>
      <name val="Times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6"/>
      <name val="Calibri"/>
      <family val="2"/>
    </font>
    <font>
      <sz val="13"/>
      <color indexed="10"/>
      <name val="Times New Roman"/>
      <family val="1"/>
    </font>
    <font>
      <sz val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dotted"/>
      <bottom>
        <color indexed="63"/>
      </bottom>
    </border>
    <border>
      <left style="thin"/>
      <right style="double"/>
      <top style="dotted"/>
      <bottom style="dotted"/>
    </border>
    <border>
      <left style="thin"/>
      <right style="thin"/>
      <top style="hair"/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/>
      <right/>
      <top style="double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tted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8" fillId="0" borderId="0" xfId="55" applyFont="1" applyFill="1" applyBorder="1">
      <alignment/>
      <protection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175" fontId="11" fillId="33" borderId="15" xfId="0" applyNumberFormat="1" applyFont="1" applyFill="1" applyBorder="1" applyAlignment="1" applyProtection="1">
      <alignment/>
      <protection locked="0"/>
    </xf>
    <xf numFmtId="175" fontId="11" fillId="33" borderId="16" xfId="0" applyNumberFormat="1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17" xfId="0" applyFont="1" applyFill="1" applyBorder="1" applyAlignment="1" applyProtection="1">
      <alignment/>
      <protection locked="0"/>
    </xf>
    <xf numFmtId="175" fontId="11" fillId="33" borderId="18" xfId="0" applyNumberFormat="1" applyFont="1" applyFill="1" applyBorder="1" applyAlignment="1" applyProtection="1">
      <alignment/>
      <protection locked="0"/>
    </xf>
    <xf numFmtId="175" fontId="11" fillId="33" borderId="19" xfId="0" applyNumberFormat="1" applyFont="1" applyFill="1" applyBorder="1" applyAlignment="1" applyProtection="1">
      <alignment/>
      <protection locked="0"/>
    </xf>
    <xf numFmtId="0" fontId="12" fillId="33" borderId="17" xfId="0" applyFont="1" applyFill="1" applyBorder="1" applyAlignment="1" applyProtection="1">
      <alignment/>
      <protection locked="0"/>
    </xf>
    <xf numFmtId="175" fontId="12" fillId="33" borderId="18" xfId="0" applyNumberFormat="1" applyFont="1" applyFill="1" applyBorder="1" applyAlignment="1" applyProtection="1">
      <alignment/>
      <protection locked="0"/>
    </xf>
    <xf numFmtId="3" fontId="11" fillId="33" borderId="14" xfId="0" applyNumberFormat="1" applyFont="1" applyFill="1" applyBorder="1" applyAlignment="1" applyProtection="1">
      <alignment/>
      <protection locked="0"/>
    </xf>
    <xf numFmtId="3" fontId="11" fillId="33" borderId="19" xfId="0" applyNumberFormat="1" applyFont="1" applyFill="1" applyBorder="1" applyAlignment="1" applyProtection="1">
      <alignment/>
      <protection locked="0"/>
    </xf>
    <xf numFmtId="3" fontId="11" fillId="33" borderId="15" xfId="0" applyNumberFormat="1" applyFont="1" applyFill="1" applyBorder="1" applyAlignment="1" applyProtection="1">
      <alignment/>
      <protection locked="0"/>
    </xf>
    <xf numFmtId="3" fontId="11" fillId="33" borderId="16" xfId="0" applyNumberFormat="1" applyFont="1" applyFill="1" applyBorder="1" applyAlignment="1" applyProtection="1">
      <alignment/>
      <protection locked="0"/>
    </xf>
    <xf numFmtId="3" fontId="11" fillId="33" borderId="18" xfId="0" applyNumberFormat="1" applyFont="1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3" fontId="13" fillId="33" borderId="21" xfId="0" applyNumberFormat="1" applyFont="1" applyFill="1" applyBorder="1" applyAlignment="1" applyProtection="1">
      <alignment horizontal="center"/>
      <protection/>
    </xf>
    <xf numFmtId="0" fontId="14" fillId="33" borderId="22" xfId="0" applyFont="1" applyFill="1" applyBorder="1" applyAlignment="1" applyProtection="1">
      <alignment horizontal="center"/>
      <protection locked="0"/>
    </xf>
    <xf numFmtId="3" fontId="14" fillId="33" borderId="23" xfId="0" applyNumberFormat="1" applyFont="1" applyFill="1" applyBorder="1" applyAlignment="1" applyProtection="1">
      <alignment horizontal="right"/>
      <protection locked="0"/>
    </xf>
    <xf numFmtId="3" fontId="14" fillId="33" borderId="24" xfId="0" applyNumberFormat="1" applyFont="1" applyFill="1" applyBorder="1" applyAlignment="1" applyProtection="1">
      <alignment horizontal="right"/>
      <protection locked="0"/>
    </xf>
    <xf numFmtId="0" fontId="8" fillId="33" borderId="0" xfId="0" applyFont="1" applyFill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19" fillId="0" borderId="25" xfId="0" applyFont="1" applyFill="1" applyBorder="1" applyAlignment="1" applyProtection="1">
      <alignment/>
      <protection locked="0"/>
    </xf>
    <xf numFmtId="0" fontId="19" fillId="0" borderId="26" xfId="0" applyFont="1" applyFill="1" applyBorder="1" applyAlignment="1" applyProtection="1">
      <alignment/>
      <protection locked="0"/>
    </xf>
    <xf numFmtId="0" fontId="19" fillId="0" borderId="27" xfId="0" applyFont="1" applyFill="1" applyBorder="1" applyAlignment="1" applyProtection="1">
      <alignment/>
      <protection locked="0"/>
    </xf>
    <xf numFmtId="0" fontId="65" fillId="0" borderId="27" xfId="0" applyFont="1" applyFill="1" applyBorder="1" applyAlignment="1" applyProtection="1">
      <alignment/>
      <protection locked="0"/>
    </xf>
    <xf numFmtId="0" fontId="19" fillId="0" borderId="20" xfId="0" applyFont="1" applyFill="1" applyBorder="1" applyAlignment="1" applyProtection="1">
      <alignment/>
      <protection locked="0"/>
    </xf>
    <xf numFmtId="0" fontId="22" fillId="0" borderId="25" xfId="0" applyFont="1" applyFill="1" applyBorder="1" applyAlignment="1" applyProtection="1">
      <alignment/>
      <protection locked="0"/>
    </xf>
    <xf numFmtId="0" fontId="65" fillId="0" borderId="26" xfId="0" applyFont="1" applyFill="1" applyBorder="1" applyAlignment="1" applyProtection="1">
      <alignment vertical="center"/>
      <protection locked="0"/>
    </xf>
    <xf numFmtId="0" fontId="19" fillId="0" borderId="28" xfId="0" applyFont="1" applyFill="1" applyBorder="1" applyAlignment="1" applyProtection="1">
      <alignment/>
      <protection locked="0"/>
    </xf>
    <xf numFmtId="0" fontId="19" fillId="0" borderId="25" xfId="0" applyFont="1" applyFill="1" applyBorder="1" applyAlignment="1" applyProtection="1">
      <alignment vertical="center"/>
      <protection locked="0"/>
    </xf>
    <xf numFmtId="0" fontId="19" fillId="0" borderId="26" xfId="0" applyFont="1" applyFill="1" applyBorder="1" applyAlignment="1" applyProtection="1">
      <alignment vertical="center"/>
      <protection locked="0"/>
    </xf>
    <xf numFmtId="0" fontId="19" fillId="0" borderId="26" xfId="0" applyFont="1" applyFill="1" applyBorder="1" applyAlignment="1" applyProtection="1">
      <alignment horizontal="left" vertical="center"/>
      <protection locked="0"/>
    </xf>
    <xf numFmtId="0" fontId="19" fillId="0" borderId="20" xfId="0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9" fillId="0" borderId="29" xfId="0" applyFont="1" applyFill="1" applyBorder="1" applyAlignment="1" applyProtection="1">
      <alignment/>
      <protection locked="0"/>
    </xf>
    <xf numFmtId="0" fontId="6" fillId="34" borderId="0" xfId="0" applyFont="1" applyFill="1" applyAlignment="1" applyProtection="1">
      <alignment horizontal="center"/>
      <protection locked="0"/>
    </xf>
    <xf numFmtId="0" fontId="19" fillId="0" borderId="27" xfId="0" applyFont="1" applyFill="1" applyBorder="1" applyAlignment="1" applyProtection="1">
      <alignment vertical="center"/>
      <protection locked="0"/>
    </xf>
    <xf numFmtId="175" fontId="11" fillId="33" borderId="30" xfId="0" applyNumberFormat="1" applyFont="1" applyFill="1" applyBorder="1" applyAlignment="1" applyProtection="1">
      <alignment/>
      <protection locked="0"/>
    </xf>
    <xf numFmtId="175" fontId="11" fillId="33" borderId="31" xfId="0" applyNumberFormat="1" applyFont="1" applyFill="1" applyBorder="1" applyAlignment="1" applyProtection="1">
      <alignment/>
      <protection locked="0"/>
    </xf>
    <xf numFmtId="0" fontId="19" fillId="0" borderId="0" xfId="0" applyFont="1" applyFill="1" applyAlignment="1">
      <alignment vertical="center"/>
    </xf>
    <xf numFmtId="0" fontId="19" fillId="0" borderId="14" xfId="0" applyFont="1" applyFill="1" applyBorder="1" applyAlignment="1" applyProtection="1">
      <alignment/>
      <protection locked="0"/>
    </xf>
    <xf numFmtId="3" fontId="11" fillId="33" borderId="31" xfId="0" applyNumberFormat="1" applyFont="1" applyFill="1" applyBorder="1" applyAlignment="1" applyProtection="1">
      <alignment/>
      <protection locked="0"/>
    </xf>
    <xf numFmtId="49" fontId="66" fillId="0" borderId="14" xfId="0" applyNumberFormat="1" applyFont="1" applyBorder="1" applyAlignment="1">
      <alignment horizontal="center"/>
    </xf>
    <xf numFmtId="0" fontId="11" fillId="0" borderId="14" xfId="0" applyFont="1" applyFill="1" applyBorder="1" applyAlignment="1" applyProtection="1">
      <alignment/>
      <protection locked="0"/>
    </xf>
    <xf numFmtId="49" fontId="16" fillId="0" borderId="14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 applyProtection="1">
      <alignment/>
      <protection locked="0"/>
    </xf>
    <xf numFmtId="3" fontId="45" fillId="0" borderId="0" xfId="0" applyNumberFormat="1" applyFont="1" applyFill="1" applyAlignment="1">
      <alignment/>
    </xf>
    <xf numFmtId="175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11" fillId="0" borderId="17" xfId="0" applyFont="1" applyFill="1" applyBorder="1" applyAlignment="1" applyProtection="1">
      <alignment/>
      <protection locked="0"/>
    </xf>
    <xf numFmtId="49" fontId="66" fillId="0" borderId="14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90" fontId="19" fillId="0" borderId="0" xfId="42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center"/>
      <protection locked="0"/>
    </xf>
    <xf numFmtId="172" fontId="2" fillId="0" borderId="0" xfId="0" applyNumberFormat="1" applyFont="1" applyFill="1" applyAlignment="1">
      <alignment horizontal="right"/>
    </xf>
    <xf numFmtId="0" fontId="46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 applyProtection="1">
      <alignment vertical="center"/>
      <protection locked="0"/>
    </xf>
    <xf numFmtId="0" fontId="19" fillId="0" borderId="17" xfId="0" applyFont="1" applyFill="1" applyBorder="1" applyAlignment="1" applyProtection="1">
      <alignment vertical="center"/>
      <protection locked="0"/>
    </xf>
    <xf numFmtId="0" fontId="19" fillId="0" borderId="32" xfId="0" applyFont="1" applyFill="1" applyBorder="1" applyAlignment="1" applyProtection="1">
      <alignment vertical="center"/>
      <protection locked="0"/>
    </xf>
    <xf numFmtId="0" fontId="19" fillId="0" borderId="33" xfId="0" applyFont="1" applyFill="1" applyBorder="1" applyAlignment="1" applyProtection="1">
      <alignment/>
      <protection locked="0"/>
    </xf>
    <xf numFmtId="0" fontId="19" fillId="0" borderId="32" xfId="0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 locked="0"/>
    </xf>
    <xf numFmtId="0" fontId="45" fillId="0" borderId="0" xfId="0" applyFont="1" applyFill="1" applyAlignment="1">
      <alignment horizontal="left"/>
    </xf>
    <xf numFmtId="0" fontId="19" fillId="0" borderId="14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left" vertical="center"/>
    </xf>
    <xf numFmtId="0" fontId="19" fillId="0" borderId="34" xfId="0" applyFont="1" applyFill="1" applyBorder="1" applyAlignment="1" applyProtection="1">
      <alignment/>
      <protection locked="0"/>
    </xf>
    <xf numFmtId="3" fontId="11" fillId="33" borderId="35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vertical="center"/>
      <protection/>
    </xf>
    <xf numFmtId="3" fontId="13" fillId="33" borderId="22" xfId="0" applyNumberFormat="1" applyFont="1" applyFill="1" applyBorder="1" applyAlignment="1" applyProtection="1">
      <alignment horizontal="center"/>
      <protection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6" fillId="34" borderId="37" xfId="0" applyFont="1" applyFill="1" applyBorder="1" applyAlignment="1" applyProtection="1">
      <alignment horizontal="center" vertical="center" wrapText="1"/>
      <protection locked="0"/>
    </xf>
    <xf numFmtId="0" fontId="16" fillId="33" borderId="38" xfId="0" applyFont="1" applyFill="1" applyBorder="1" applyAlignment="1" applyProtection="1">
      <alignment horizontal="center"/>
      <protection locked="0"/>
    </xf>
    <xf numFmtId="4" fontId="4" fillId="0" borderId="3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4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vertical="center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" fontId="2" fillId="0" borderId="43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184" fontId="2" fillId="0" borderId="44" xfId="0" applyNumberFormat="1" applyFont="1" applyFill="1" applyBorder="1" applyAlignment="1" applyProtection="1">
      <alignment horizontal="left" vertical="center"/>
      <protection/>
    </xf>
    <xf numFmtId="0" fontId="26" fillId="0" borderId="41" xfId="0" applyFont="1" applyFill="1" applyBorder="1" applyAlignment="1" applyProtection="1">
      <alignment horizontal="center" vertical="center"/>
      <protection/>
    </xf>
    <xf numFmtId="0" fontId="26" fillId="0" borderId="45" xfId="0" applyFont="1" applyFill="1" applyBorder="1" applyAlignment="1">
      <alignment horizontal="center" vertical="center"/>
    </xf>
    <xf numFmtId="3" fontId="26" fillId="0" borderId="45" xfId="0" applyNumberFormat="1" applyFont="1" applyFill="1" applyBorder="1" applyAlignment="1" applyProtection="1">
      <alignment horizontal="right" vertical="center"/>
      <protection/>
    </xf>
    <xf numFmtId="3" fontId="26" fillId="0" borderId="46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>
      <alignment vertical="center"/>
    </xf>
    <xf numFmtId="3" fontId="2" fillId="0" borderId="44" xfId="0" applyNumberFormat="1" applyFont="1" applyFill="1" applyBorder="1" applyAlignment="1" applyProtection="1">
      <alignment horizontal="left" vertical="center"/>
      <protection/>
    </xf>
    <xf numFmtId="3" fontId="3" fillId="0" borderId="45" xfId="0" applyNumberFormat="1" applyFont="1" applyFill="1" applyBorder="1" applyAlignment="1" applyProtection="1">
      <alignment horizontal="right" vertical="center"/>
      <protection/>
    </xf>
    <xf numFmtId="3" fontId="3" fillId="0" borderId="46" xfId="0" applyNumberFormat="1" applyFont="1" applyFill="1" applyBorder="1" applyAlignment="1" applyProtection="1">
      <alignment horizontal="left" vertical="center"/>
      <protection/>
    </xf>
    <xf numFmtId="0" fontId="2" fillId="0" borderId="40" xfId="0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horizontal="left" vertical="center"/>
      <protection/>
    </xf>
    <xf numFmtId="169" fontId="26" fillId="0" borderId="45" xfId="43" applyFont="1" applyFill="1" applyBorder="1" applyAlignment="1" applyProtection="1">
      <alignment horizontal="right" vertical="center"/>
      <protection/>
    </xf>
    <xf numFmtId="169" fontId="26" fillId="0" borderId="46" xfId="43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>
      <alignment vertical="center"/>
    </xf>
    <xf numFmtId="3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3" fontId="67" fillId="0" borderId="43" xfId="0" applyNumberFormat="1" applyFont="1" applyFill="1" applyBorder="1" applyAlignment="1" applyProtection="1">
      <alignment horizontal="left" vertical="center"/>
      <protection/>
    </xf>
    <xf numFmtId="169" fontId="3" fillId="0" borderId="45" xfId="43" applyFont="1" applyFill="1" applyBorder="1" applyAlignment="1" applyProtection="1">
      <alignment horizontal="right" vertical="center"/>
      <protection locked="0"/>
    </xf>
    <xf numFmtId="169" fontId="3" fillId="0" borderId="46" xfId="43" applyFont="1" applyFill="1" applyBorder="1" applyAlignment="1" applyProtection="1">
      <alignment horizontal="left" vertical="center"/>
      <protection locked="0"/>
    </xf>
    <xf numFmtId="3" fontId="2" fillId="0" borderId="48" xfId="0" applyNumberFormat="1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0" fontId="26" fillId="0" borderId="41" xfId="0" applyFont="1" applyFill="1" applyBorder="1" applyAlignment="1" applyProtection="1">
      <alignment horizontal="center" vertical="center"/>
      <protection locked="0"/>
    </xf>
    <xf numFmtId="3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5" xfId="0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0" fontId="25" fillId="0" borderId="49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horizontal="left" vertical="center"/>
    </xf>
    <xf numFmtId="3" fontId="2" fillId="0" borderId="28" xfId="0" applyNumberFormat="1" applyFont="1" applyFill="1" applyBorder="1" applyAlignment="1" applyProtection="1">
      <alignment horizontal="right" vertical="center"/>
      <protection/>
    </xf>
    <xf numFmtId="3" fontId="2" fillId="0" borderId="50" xfId="0" applyNumberFormat="1" applyFont="1" applyFill="1" applyBorder="1" applyAlignment="1" applyProtection="1">
      <alignment horizontal="left" vertical="center"/>
      <protection/>
    </xf>
    <xf numFmtId="0" fontId="25" fillId="0" borderId="51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left" vertical="center"/>
    </xf>
    <xf numFmtId="0" fontId="25" fillId="0" borderId="52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left" vertical="center"/>
    </xf>
    <xf numFmtId="3" fontId="2" fillId="0" borderId="53" xfId="0" applyNumberFormat="1" applyFont="1" applyFill="1" applyBorder="1" applyAlignment="1" applyProtection="1">
      <alignment horizontal="left" vertical="center"/>
      <protection/>
    </xf>
    <xf numFmtId="3" fontId="26" fillId="0" borderId="41" xfId="0" applyNumberFormat="1" applyFont="1" applyFill="1" applyBorder="1" applyAlignment="1" applyProtection="1">
      <alignment horizontal="center" vertical="center"/>
      <protection/>
    </xf>
    <xf numFmtId="4" fontId="26" fillId="0" borderId="45" xfId="0" applyNumberFormat="1" applyFont="1" applyFill="1" applyBorder="1" applyAlignment="1" applyProtection="1">
      <alignment horizontal="center" vertical="center"/>
      <protection/>
    </xf>
    <xf numFmtId="3" fontId="3" fillId="0" borderId="54" xfId="0" applyNumberFormat="1" applyFont="1" applyFill="1" applyBorder="1" applyAlignment="1" applyProtection="1">
      <alignment horizontal="center" vertical="center"/>
      <protection locked="0"/>
    </xf>
    <xf numFmtId="4" fontId="3" fillId="0" borderId="55" xfId="0" applyNumberFormat="1" applyFont="1" applyFill="1" applyBorder="1" applyAlignment="1" applyProtection="1">
      <alignment horizontal="center" vertical="center"/>
      <protection/>
    </xf>
    <xf numFmtId="3" fontId="26" fillId="0" borderId="55" xfId="0" applyNumberFormat="1" applyFont="1" applyFill="1" applyBorder="1" applyAlignment="1" applyProtection="1">
      <alignment horizontal="right" vertical="center"/>
      <protection/>
    </xf>
    <xf numFmtId="3" fontId="26" fillId="0" borderId="56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/>
    </xf>
    <xf numFmtId="3" fontId="2" fillId="0" borderId="29" xfId="0" applyNumberFormat="1" applyFont="1" applyFill="1" applyBorder="1" applyAlignment="1" applyProtection="1">
      <alignment horizontal="right" vertical="center"/>
      <protection/>
    </xf>
    <xf numFmtId="0" fontId="26" fillId="0" borderId="45" xfId="0" applyFont="1" applyFill="1" applyBorder="1" applyAlignment="1">
      <alignment horizontal="left" vertical="center"/>
    </xf>
    <xf numFmtId="0" fontId="26" fillId="0" borderId="46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172" fontId="3" fillId="0" borderId="36" xfId="0" applyNumberFormat="1" applyFont="1" applyFill="1" applyBorder="1" applyAlignment="1">
      <alignment horizontal="center" vertical="center"/>
    </xf>
    <xf numFmtId="172" fontId="3" fillId="0" borderId="45" xfId="0" applyNumberFormat="1" applyFont="1" applyFill="1" applyBorder="1" applyAlignment="1">
      <alignment horizontal="center" vertical="center"/>
    </xf>
    <xf numFmtId="172" fontId="3" fillId="0" borderId="57" xfId="0" applyNumberFormat="1" applyFont="1" applyFill="1" applyBorder="1" applyAlignment="1">
      <alignment horizontal="center" vertical="center"/>
    </xf>
    <xf numFmtId="172" fontId="3" fillId="0" borderId="58" xfId="0" applyNumberFormat="1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left" vertical="center"/>
    </xf>
    <xf numFmtId="0" fontId="26" fillId="0" borderId="45" xfId="0" applyFont="1" applyFill="1" applyBorder="1" applyAlignment="1" applyProtection="1">
      <alignment horizontal="left" vertical="center"/>
      <protection locked="0"/>
    </xf>
    <xf numFmtId="0" fontId="26" fillId="0" borderId="4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center" wrapText="1"/>
      <protection locked="0"/>
    </xf>
    <xf numFmtId="3" fontId="2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 horizontal="center"/>
      <protection locked="0"/>
    </xf>
    <xf numFmtId="0" fontId="15" fillId="33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9" fillId="34" borderId="59" xfId="0" applyFont="1" applyFill="1" applyBorder="1" applyAlignment="1" applyProtection="1">
      <alignment horizontal="center" vertical="center" wrapText="1"/>
      <protection locked="0"/>
    </xf>
    <xf numFmtId="0" fontId="9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6" fillId="34" borderId="61" xfId="0" applyFont="1" applyFill="1" applyBorder="1" applyAlignment="1" applyProtection="1">
      <alignment horizontal="center" vertical="center" wrapText="1"/>
      <protection locked="0"/>
    </xf>
    <xf numFmtId="0" fontId="6" fillId="34" borderId="37" xfId="0" applyFont="1" applyFill="1" applyBorder="1" applyAlignment="1" applyProtection="1">
      <alignment horizontal="center" vertical="center" wrapText="1"/>
      <protection locked="0"/>
    </xf>
    <xf numFmtId="3" fontId="19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33" borderId="62" xfId="0" applyFont="1" applyFill="1" applyBorder="1" applyAlignment="1" applyProtection="1">
      <alignment horizontal="center" vertical="center" wrapText="1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Alignment="1" applyProtection="1">
      <alignment horizontal="center" vertical="center" wrapText="1"/>
      <protection locked="0"/>
    </xf>
    <xf numFmtId="3" fontId="24" fillId="0" borderId="0" xfId="0" applyNumberFormat="1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Percent 4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vnTools\Ufunction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Base"/>
      <sheetName val="vniBase"/>
      <sheetName val="abcBase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82"/>
  <sheetViews>
    <sheetView zoomScale="80" zoomScaleNormal="80" workbookViewId="0" topLeftCell="A1">
      <selection activeCell="D184" sqref="D184"/>
    </sheetView>
  </sheetViews>
  <sheetFormatPr defaultColWidth="9.140625" defaultRowHeight="15"/>
  <cols>
    <col min="1" max="1" width="6.57421875" style="1" customWidth="1"/>
    <col min="2" max="2" width="27.7109375" style="2" customWidth="1"/>
    <col min="3" max="3" width="22.00390625" style="67" customWidth="1"/>
    <col min="4" max="4" width="60.8515625" style="79" customWidth="1"/>
    <col min="5" max="16384" width="9.140625" style="60" customWidth="1"/>
  </cols>
  <sheetData>
    <row r="1" spans="1:2" ht="35.25" customHeight="1">
      <c r="A1" s="170" t="s">
        <v>0</v>
      </c>
      <c r="B1" s="170"/>
    </row>
    <row r="2" spans="1:4" s="68" customFormat="1" ht="62.25" customHeight="1">
      <c r="A2" s="171" t="s">
        <v>328</v>
      </c>
      <c r="B2" s="171"/>
      <c r="C2" s="171"/>
      <c r="D2" s="171"/>
    </row>
    <row r="3" spans="1:4" ht="17.25" thickBot="1">
      <c r="A3" s="69"/>
      <c r="B3" s="70"/>
      <c r="C3" s="31"/>
      <c r="D3" s="80"/>
    </row>
    <row r="4" spans="1:4" s="97" customFormat="1" ht="34.5" customHeight="1" thickTop="1">
      <c r="A4" s="172" t="s">
        <v>1</v>
      </c>
      <c r="B4" s="174" t="s">
        <v>2</v>
      </c>
      <c r="C4" s="162" t="s">
        <v>3</v>
      </c>
      <c r="D4" s="164" t="s">
        <v>4</v>
      </c>
    </row>
    <row r="5" spans="1:4" s="97" customFormat="1" ht="23.25" customHeight="1">
      <c r="A5" s="173"/>
      <c r="B5" s="175"/>
      <c r="C5" s="163"/>
      <c r="D5" s="165"/>
    </row>
    <row r="6" spans="1:4" s="97" customFormat="1" ht="19.5" customHeight="1">
      <c r="A6" s="98" t="s">
        <v>5</v>
      </c>
      <c r="B6" s="168" t="s">
        <v>6</v>
      </c>
      <c r="C6" s="168"/>
      <c r="D6" s="169"/>
    </row>
    <row r="7" spans="1:4" s="97" customFormat="1" ht="19.5" customHeight="1">
      <c r="A7" s="99">
        <v>1</v>
      </c>
      <c r="B7" s="100" t="s">
        <v>7</v>
      </c>
      <c r="C7" s="101">
        <v>500000</v>
      </c>
      <c r="D7" s="102"/>
    </row>
    <row r="8" spans="1:4" s="97" customFormat="1" ht="19.5" customHeight="1">
      <c r="A8" s="103">
        <v>2</v>
      </c>
      <c r="B8" s="104" t="s">
        <v>8</v>
      </c>
      <c r="C8" s="101">
        <v>500000</v>
      </c>
      <c r="D8" s="102"/>
    </row>
    <row r="9" spans="1:4" s="97" customFormat="1" ht="19.5" customHeight="1">
      <c r="A9" s="103">
        <v>3</v>
      </c>
      <c r="B9" s="104" t="s">
        <v>48</v>
      </c>
      <c r="C9" s="101">
        <v>500000</v>
      </c>
      <c r="D9" s="102"/>
    </row>
    <row r="10" spans="1:4" s="97" customFormat="1" ht="23.25" customHeight="1">
      <c r="A10" s="103">
        <v>4</v>
      </c>
      <c r="B10" s="104" t="s">
        <v>16</v>
      </c>
      <c r="C10" s="101">
        <v>500000</v>
      </c>
      <c r="D10" s="102"/>
    </row>
    <row r="11" spans="1:4" s="97" customFormat="1" ht="22.5" customHeight="1">
      <c r="A11" s="103">
        <v>5</v>
      </c>
      <c r="B11" s="104" t="s">
        <v>9</v>
      </c>
      <c r="C11" s="101">
        <v>500000</v>
      </c>
      <c r="D11" s="102"/>
    </row>
    <row r="12" spans="1:4" s="97" customFormat="1" ht="19.5" customHeight="1">
      <c r="A12" s="103">
        <v>6</v>
      </c>
      <c r="B12" s="104" t="s">
        <v>10</v>
      </c>
      <c r="C12" s="101">
        <v>500000</v>
      </c>
      <c r="D12" s="102"/>
    </row>
    <row r="13" spans="1:4" s="97" customFormat="1" ht="19.5" customHeight="1">
      <c r="A13" s="103">
        <v>7</v>
      </c>
      <c r="B13" s="104" t="s">
        <v>11</v>
      </c>
      <c r="C13" s="101">
        <v>500000</v>
      </c>
      <c r="D13" s="102"/>
    </row>
    <row r="14" spans="1:4" s="97" customFormat="1" ht="19.5" customHeight="1">
      <c r="A14" s="103">
        <v>8</v>
      </c>
      <c r="B14" s="104" t="s">
        <v>12</v>
      </c>
      <c r="C14" s="101">
        <v>500000</v>
      </c>
      <c r="D14" s="102"/>
    </row>
    <row r="15" spans="1:4" s="97" customFormat="1" ht="19.5" customHeight="1">
      <c r="A15" s="103">
        <v>9</v>
      </c>
      <c r="B15" s="104" t="s">
        <v>13</v>
      </c>
      <c r="C15" s="101">
        <v>500000</v>
      </c>
      <c r="D15" s="102"/>
    </row>
    <row r="16" spans="1:4" s="97" customFormat="1" ht="24.75" customHeight="1">
      <c r="A16" s="103">
        <v>10</v>
      </c>
      <c r="B16" s="104" t="s">
        <v>14</v>
      </c>
      <c r="C16" s="101">
        <v>500000</v>
      </c>
      <c r="D16" s="102"/>
    </row>
    <row r="17" spans="1:4" s="97" customFormat="1" ht="21.75" customHeight="1">
      <c r="A17" s="103">
        <v>11</v>
      </c>
      <c r="B17" s="104" t="s">
        <v>15</v>
      </c>
      <c r="C17" s="101">
        <v>500000</v>
      </c>
      <c r="D17" s="102"/>
    </row>
    <row r="18" spans="1:4" s="97" customFormat="1" ht="24" customHeight="1">
      <c r="A18" s="103">
        <v>12</v>
      </c>
      <c r="B18" s="104" t="s">
        <v>163</v>
      </c>
      <c r="C18" s="101">
        <v>500000</v>
      </c>
      <c r="D18" s="102"/>
    </row>
    <row r="19" spans="1:4" s="97" customFormat="1" ht="19.5" customHeight="1">
      <c r="A19" s="103">
        <v>13</v>
      </c>
      <c r="B19" s="105" t="s">
        <v>17</v>
      </c>
      <c r="C19" s="101">
        <v>500000</v>
      </c>
      <c r="D19" s="106"/>
    </row>
    <row r="20" spans="1:4" s="97" customFormat="1" ht="19.5" customHeight="1">
      <c r="A20" s="107">
        <f>COUNT(A7:A19)</f>
        <v>13</v>
      </c>
      <c r="B20" s="108" t="s">
        <v>18</v>
      </c>
      <c r="C20" s="109">
        <f>SUM(C7:C19)</f>
        <v>6500000</v>
      </c>
      <c r="D20" s="110"/>
    </row>
    <row r="21" spans="1:4" s="111" customFormat="1" ht="19.5" customHeight="1">
      <c r="A21" s="107" t="s">
        <v>19</v>
      </c>
      <c r="B21" s="168" t="s">
        <v>20</v>
      </c>
      <c r="C21" s="168"/>
      <c r="D21" s="169"/>
    </row>
    <row r="22" spans="1:4" s="97" customFormat="1" ht="24.75" customHeight="1">
      <c r="A22" s="99">
        <v>1</v>
      </c>
      <c r="B22" s="100" t="s">
        <v>21</v>
      </c>
      <c r="C22" s="101">
        <v>500000</v>
      </c>
      <c r="D22" s="102"/>
    </row>
    <row r="23" spans="1:4" s="97" customFormat="1" ht="19.5" customHeight="1">
      <c r="A23" s="103">
        <v>2</v>
      </c>
      <c r="B23" s="104" t="s">
        <v>22</v>
      </c>
      <c r="C23" s="101">
        <v>500000</v>
      </c>
      <c r="D23" s="102"/>
    </row>
    <row r="24" spans="1:4" s="97" customFormat="1" ht="24.75" customHeight="1">
      <c r="A24" s="103">
        <v>3</v>
      </c>
      <c r="B24" s="104" t="s">
        <v>176</v>
      </c>
      <c r="C24" s="101">
        <v>500000</v>
      </c>
      <c r="D24" s="102"/>
    </row>
    <row r="25" spans="1:4" s="97" customFormat="1" ht="23.25" customHeight="1">
      <c r="A25" s="103">
        <v>4</v>
      </c>
      <c r="B25" s="104" t="s">
        <v>24</v>
      </c>
      <c r="C25" s="101">
        <v>500000</v>
      </c>
      <c r="D25" s="102"/>
    </row>
    <row r="26" spans="1:4" s="97" customFormat="1" ht="19.5" customHeight="1">
      <c r="A26" s="103">
        <v>5</v>
      </c>
      <c r="B26" s="104" t="s">
        <v>25</v>
      </c>
      <c r="C26" s="101">
        <v>500000</v>
      </c>
      <c r="D26" s="102"/>
    </row>
    <row r="27" spans="1:4" s="97" customFormat="1" ht="21.75" customHeight="1">
      <c r="A27" s="103">
        <v>6</v>
      </c>
      <c r="B27" s="105" t="s">
        <v>27</v>
      </c>
      <c r="C27" s="101">
        <v>500000</v>
      </c>
      <c r="D27" s="112"/>
    </row>
    <row r="28" spans="1:4" s="97" customFormat="1" ht="19.5" customHeight="1">
      <c r="A28" s="107">
        <f>COUNT(A22:A27)</f>
        <v>6</v>
      </c>
      <c r="B28" s="108" t="s">
        <v>18</v>
      </c>
      <c r="C28" s="113">
        <f>SUM(C22:C27)</f>
        <v>3000000</v>
      </c>
      <c r="D28" s="114"/>
    </row>
    <row r="29" spans="1:4" s="111" customFormat="1" ht="19.5" customHeight="1">
      <c r="A29" s="107" t="s">
        <v>28</v>
      </c>
      <c r="B29" s="168" t="s">
        <v>171</v>
      </c>
      <c r="C29" s="168"/>
      <c r="D29" s="169"/>
    </row>
    <row r="30" spans="1:4" s="97" customFormat="1" ht="19.5" customHeight="1">
      <c r="A30" s="99">
        <v>1</v>
      </c>
      <c r="B30" s="100" t="s">
        <v>29</v>
      </c>
      <c r="C30" s="101">
        <v>500000</v>
      </c>
      <c r="D30" s="102"/>
    </row>
    <row r="31" spans="1:4" s="97" customFormat="1" ht="19.5" customHeight="1">
      <c r="A31" s="103">
        <v>2</v>
      </c>
      <c r="B31" s="104" t="s">
        <v>30</v>
      </c>
      <c r="C31" s="101">
        <v>500000</v>
      </c>
      <c r="D31" s="115"/>
    </row>
    <row r="32" spans="1:4" s="97" customFormat="1" ht="19.5" customHeight="1">
      <c r="A32" s="103">
        <v>3</v>
      </c>
      <c r="B32" s="104" t="s">
        <v>106</v>
      </c>
      <c r="C32" s="101">
        <v>500000</v>
      </c>
      <c r="D32" s="102"/>
    </row>
    <row r="33" spans="1:4" s="97" customFormat="1" ht="19.5" customHeight="1">
      <c r="A33" s="103">
        <v>4</v>
      </c>
      <c r="B33" s="104" t="s">
        <v>65</v>
      </c>
      <c r="C33" s="101">
        <v>500000</v>
      </c>
      <c r="D33" s="102"/>
    </row>
    <row r="34" spans="1:4" s="97" customFormat="1" ht="19.5" customHeight="1">
      <c r="A34" s="103">
        <v>5</v>
      </c>
      <c r="B34" s="104" t="s">
        <v>67</v>
      </c>
      <c r="C34" s="101">
        <v>500000</v>
      </c>
      <c r="D34" s="102"/>
    </row>
    <row r="35" spans="1:4" s="97" customFormat="1" ht="19.5" customHeight="1">
      <c r="A35" s="103">
        <v>6</v>
      </c>
      <c r="B35" s="104" t="s">
        <v>26</v>
      </c>
      <c r="C35" s="101">
        <v>500000</v>
      </c>
      <c r="D35" s="102"/>
    </row>
    <row r="36" spans="1:4" s="97" customFormat="1" ht="19.5" customHeight="1">
      <c r="A36" s="103">
        <v>7</v>
      </c>
      <c r="B36" s="105" t="s">
        <v>32</v>
      </c>
      <c r="C36" s="101">
        <v>500000</v>
      </c>
      <c r="D36" s="112"/>
    </row>
    <row r="37" spans="1:4" s="97" customFormat="1" ht="19.5" customHeight="1">
      <c r="A37" s="107">
        <f>COUNT(A30:A36)</f>
        <v>7</v>
      </c>
      <c r="B37" s="108" t="s">
        <v>18</v>
      </c>
      <c r="C37" s="113">
        <f>SUM(C30:C36)</f>
        <v>3500000</v>
      </c>
      <c r="D37" s="114"/>
    </row>
    <row r="38" spans="1:4" s="97" customFormat="1" ht="19.5" customHeight="1">
      <c r="A38" s="107" t="s">
        <v>33</v>
      </c>
      <c r="B38" s="168" t="s">
        <v>34</v>
      </c>
      <c r="C38" s="168"/>
      <c r="D38" s="169"/>
    </row>
    <row r="39" spans="1:4" s="97" customFormat="1" ht="27.75" customHeight="1">
      <c r="A39" s="103">
        <v>1</v>
      </c>
      <c r="B39" s="104" t="s">
        <v>35</v>
      </c>
      <c r="C39" s="101">
        <v>500000</v>
      </c>
      <c r="D39" s="102"/>
    </row>
    <row r="40" spans="1:4" s="97" customFormat="1" ht="19.5" customHeight="1">
      <c r="A40" s="103">
        <v>2</v>
      </c>
      <c r="B40" s="104" t="s">
        <v>36</v>
      </c>
      <c r="C40" s="101">
        <v>500000</v>
      </c>
      <c r="D40" s="102"/>
    </row>
    <row r="41" spans="1:4" s="97" customFormat="1" ht="24.75" customHeight="1">
      <c r="A41" s="103">
        <v>3</v>
      </c>
      <c r="B41" s="104" t="s">
        <v>37</v>
      </c>
      <c r="C41" s="101">
        <v>500000</v>
      </c>
      <c r="D41" s="112"/>
    </row>
    <row r="42" spans="1:4" s="97" customFormat="1" ht="25.5" customHeight="1">
      <c r="A42" s="103">
        <v>4</v>
      </c>
      <c r="B42" s="104" t="s">
        <v>38</v>
      </c>
      <c r="C42" s="101">
        <v>500000</v>
      </c>
      <c r="D42" s="102"/>
    </row>
    <row r="43" spans="1:4" s="97" customFormat="1" ht="21.75" customHeight="1">
      <c r="A43" s="103">
        <v>5</v>
      </c>
      <c r="B43" s="104" t="s">
        <v>39</v>
      </c>
      <c r="C43" s="101">
        <v>500000</v>
      </c>
      <c r="D43" s="102"/>
    </row>
    <row r="44" spans="1:4" s="97" customFormat="1" ht="24.75" customHeight="1">
      <c r="A44" s="103">
        <v>6</v>
      </c>
      <c r="B44" s="104" t="s">
        <v>40</v>
      </c>
      <c r="C44" s="101">
        <v>500000</v>
      </c>
      <c r="D44" s="102"/>
    </row>
    <row r="45" spans="1:4" s="97" customFormat="1" ht="23.25" customHeight="1">
      <c r="A45" s="103">
        <v>7</v>
      </c>
      <c r="B45" s="104" t="s">
        <v>41</v>
      </c>
      <c r="C45" s="101">
        <v>500000</v>
      </c>
      <c r="D45" s="102"/>
    </row>
    <row r="46" spans="1:4" s="97" customFormat="1" ht="19.5" customHeight="1">
      <c r="A46" s="103">
        <v>8</v>
      </c>
      <c r="B46" s="104" t="s">
        <v>42</v>
      </c>
      <c r="C46" s="101">
        <v>500000</v>
      </c>
      <c r="D46" s="102"/>
    </row>
    <row r="47" spans="1:4" s="97" customFormat="1" ht="22.5" customHeight="1">
      <c r="A47" s="103">
        <v>9</v>
      </c>
      <c r="B47" s="104" t="s">
        <v>43</v>
      </c>
      <c r="C47" s="101">
        <v>500000</v>
      </c>
      <c r="D47" s="102"/>
    </row>
    <row r="48" spans="1:4" s="97" customFormat="1" ht="21" customHeight="1">
      <c r="A48" s="103">
        <v>10</v>
      </c>
      <c r="B48" s="105" t="s">
        <v>44</v>
      </c>
      <c r="C48" s="101">
        <v>500000</v>
      </c>
      <c r="D48" s="112"/>
    </row>
    <row r="49" spans="1:4" s="97" customFormat="1" ht="19.5" customHeight="1">
      <c r="A49" s="107">
        <f>COUNT(A39:A48)</f>
        <v>10</v>
      </c>
      <c r="B49" s="108" t="s">
        <v>18</v>
      </c>
      <c r="C49" s="109">
        <f>SUM(C39:C48)</f>
        <v>5000000</v>
      </c>
      <c r="D49" s="114"/>
    </row>
    <row r="50" spans="1:4" s="97" customFormat="1" ht="19.5" customHeight="1">
      <c r="A50" s="107" t="s">
        <v>45</v>
      </c>
      <c r="B50" s="168" t="s">
        <v>155</v>
      </c>
      <c r="C50" s="168"/>
      <c r="D50" s="169"/>
    </row>
    <row r="51" spans="1:4" s="97" customFormat="1" ht="19.5" customHeight="1">
      <c r="A51" s="99">
        <v>1</v>
      </c>
      <c r="B51" s="100" t="s">
        <v>49</v>
      </c>
      <c r="C51" s="101">
        <v>500000</v>
      </c>
      <c r="D51" s="102"/>
    </row>
    <row r="52" spans="1:4" s="97" customFormat="1" ht="19.5" customHeight="1">
      <c r="A52" s="103">
        <v>2</v>
      </c>
      <c r="B52" s="104" t="s">
        <v>100</v>
      </c>
      <c r="C52" s="101">
        <v>500000</v>
      </c>
      <c r="D52" s="116"/>
    </row>
    <row r="53" spans="1:4" s="97" customFormat="1" ht="19.5" customHeight="1">
      <c r="A53" s="103">
        <v>3</v>
      </c>
      <c r="B53" s="104" t="s">
        <v>88</v>
      </c>
      <c r="C53" s="101">
        <v>500000</v>
      </c>
      <c r="D53" s="102"/>
    </row>
    <row r="54" spans="1:4" s="97" customFormat="1" ht="23.25" customHeight="1">
      <c r="A54" s="103">
        <v>4</v>
      </c>
      <c r="B54" s="104" t="s">
        <v>92</v>
      </c>
      <c r="C54" s="101">
        <v>500000</v>
      </c>
      <c r="D54" s="102"/>
    </row>
    <row r="55" spans="1:4" s="97" customFormat="1" ht="21" customHeight="1">
      <c r="A55" s="103">
        <v>5</v>
      </c>
      <c r="B55" s="104" t="s">
        <v>93</v>
      </c>
      <c r="C55" s="101">
        <v>500000</v>
      </c>
      <c r="D55" s="102"/>
    </row>
    <row r="56" spans="1:4" s="97" customFormat="1" ht="25.5" customHeight="1">
      <c r="A56" s="103">
        <v>6</v>
      </c>
      <c r="B56" s="104" t="s">
        <v>91</v>
      </c>
      <c r="C56" s="101">
        <v>500000</v>
      </c>
      <c r="D56" s="102"/>
    </row>
    <row r="57" spans="1:4" s="97" customFormat="1" ht="19.5" customHeight="1">
      <c r="A57" s="103">
        <v>7</v>
      </c>
      <c r="B57" s="104" t="s">
        <v>89</v>
      </c>
      <c r="C57" s="101">
        <v>500000</v>
      </c>
      <c r="D57" s="102"/>
    </row>
    <row r="58" spans="1:4" s="97" customFormat="1" ht="19.5" customHeight="1">
      <c r="A58" s="103">
        <v>8</v>
      </c>
      <c r="B58" s="104" t="s">
        <v>161</v>
      </c>
      <c r="C58" s="101">
        <v>500000</v>
      </c>
      <c r="D58" s="116"/>
    </row>
    <row r="59" spans="1:4" s="97" customFormat="1" ht="19.5" customHeight="1">
      <c r="A59" s="103">
        <v>9</v>
      </c>
      <c r="B59" s="105" t="s">
        <v>94</v>
      </c>
      <c r="C59" s="101">
        <v>500000</v>
      </c>
      <c r="D59" s="102"/>
    </row>
    <row r="60" spans="1:4" s="97" customFormat="1" ht="19.5" customHeight="1">
      <c r="A60" s="107">
        <f>COUNT(A51:A59)</f>
        <v>9</v>
      </c>
      <c r="B60" s="108" t="s">
        <v>154</v>
      </c>
      <c r="C60" s="117">
        <f>SUM(C51:C59)</f>
        <v>4500000</v>
      </c>
      <c r="D60" s="118"/>
    </row>
    <row r="61" spans="1:4" s="97" customFormat="1" ht="19.5" customHeight="1">
      <c r="A61" s="107" t="s">
        <v>60</v>
      </c>
      <c r="B61" s="168" t="s">
        <v>156</v>
      </c>
      <c r="C61" s="168"/>
      <c r="D61" s="169"/>
    </row>
    <row r="62" spans="1:4" s="97" customFormat="1" ht="19.5" customHeight="1">
      <c r="A62" s="99">
        <v>1</v>
      </c>
      <c r="B62" s="100" t="s">
        <v>46</v>
      </c>
      <c r="C62" s="101">
        <v>500000</v>
      </c>
      <c r="D62" s="102"/>
    </row>
    <row r="63" spans="1:4" s="97" customFormat="1" ht="19.5" customHeight="1">
      <c r="A63" s="103">
        <v>2</v>
      </c>
      <c r="B63" s="104" t="s">
        <v>47</v>
      </c>
      <c r="C63" s="101">
        <v>500000</v>
      </c>
      <c r="D63" s="102"/>
    </row>
    <row r="64" spans="1:4" s="97" customFormat="1" ht="19.5" customHeight="1">
      <c r="A64" s="103">
        <v>3</v>
      </c>
      <c r="B64" s="104" t="s">
        <v>59</v>
      </c>
      <c r="C64" s="101">
        <v>500000</v>
      </c>
      <c r="D64" s="102"/>
    </row>
    <row r="65" spans="1:4" s="97" customFormat="1" ht="19.5" customHeight="1">
      <c r="A65" s="103">
        <v>4</v>
      </c>
      <c r="B65" s="104" t="s">
        <v>50</v>
      </c>
      <c r="C65" s="101">
        <v>500000</v>
      </c>
      <c r="D65" s="102"/>
    </row>
    <row r="66" spans="1:4" s="97" customFormat="1" ht="21.75" customHeight="1">
      <c r="A66" s="103">
        <v>5</v>
      </c>
      <c r="B66" s="104" t="s">
        <v>51</v>
      </c>
      <c r="C66" s="101">
        <v>500000</v>
      </c>
      <c r="D66" s="102"/>
    </row>
    <row r="67" spans="1:4" s="97" customFormat="1" ht="23.25" customHeight="1">
      <c r="A67" s="103">
        <v>6</v>
      </c>
      <c r="B67" s="104" t="s">
        <v>43</v>
      </c>
      <c r="C67" s="101">
        <v>500000</v>
      </c>
      <c r="D67" s="102"/>
    </row>
    <row r="68" spans="1:4" s="97" customFormat="1" ht="19.5" customHeight="1">
      <c r="A68" s="103">
        <v>7</v>
      </c>
      <c r="B68" s="104" t="s">
        <v>56</v>
      </c>
      <c r="C68" s="101">
        <v>500000</v>
      </c>
      <c r="D68" s="119"/>
    </row>
    <row r="69" spans="1:4" s="97" customFormat="1" ht="19.5" customHeight="1">
      <c r="A69" s="103">
        <v>8</v>
      </c>
      <c r="B69" s="104" t="s">
        <v>57</v>
      </c>
      <c r="C69" s="101">
        <v>500000</v>
      </c>
      <c r="D69" s="120"/>
    </row>
    <row r="70" spans="1:4" s="97" customFormat="1" ht="19.5" customHeight="1">
      <c r="A70" s="103">
        <v>9</v>
      </c>
      <c r="B70" s="104" t="s">
        <v>325</v>
      </c>
      <c r="C70" s="101">
        <v>500000</v>
      </c>
      <c r="D70" s="102"/>
    </row>
    <row r="71" spans="1:4" s="97" customFormat="1" ht="19.5" customHeight="1">
      <c r="A71" s="103">
        <v>10</v>
      </c>
      <c r="B71" s="104" t="s">
        <v>160</v>
      </c>
      <c r="C71" s="101">
        <v>500000</v>
      </c>
      <c r="D71" s="102"/>
    </row>
    <row r="72" spans="1:4" s="97" customFormat="1" ht="19.5" customHeight="1">
      <c r="A72" s="107">
        <f>COUNT(A62:A71)</f>
        <v>10</v>
      </c>
      <c r="B72" s="108" t="s">
        <v>154</v>
      </c>
      <c r="C72" s="117">
        <f>SUM(C62:C71)</f>
        <v>5000000</v>
      </c>
      <c r="D72" s="118"/>
    </row>
    <row r="73" spans="1:4" s="97" customFormat="1" ht="19.5" customHeight="1">
      <c r="A73" s="107" t="s">
        <v>71</v>
      </c>
      <c r="B73" s="168" t="s">
        <v>157</v>
      </c>
      <c r="C73" s="168"/>
      <c r="D73" s="169"/>
    </row>
    <row r="74" spans="1:4" s="97" customFormat="1" ht="24.75" customHeight="1">
      <c r="A74" s="103">
        <v>1</v>
      </c>
      <c r="B74" s="104" t="s">
        <v>52</v>
      </c>
      <c r="C74" s="101">
        <v>500000</v>
      </c>
      <c r="D74" s="102"/>
    </row>
    <row r="75" spans="1:4" s="97" customFormat="1" ht="19.5" customHeight="1">
      <c r="A75" s="103">
        <v>2</v>
      </c>
      <c r="B75" s="104" t="s">
        <v>53</v>
      </c>
      <c r="C75" s="101">
        <v>500000</v>
      </c>
      <c r="D75" s="102"/>
    </row>
    <row r="76" spans="1:4" s="97" customFormat="1" ht="19.5" customHeight="1">
      <c r="A76" s="103">
        <v>3</v>
      </c>
      <c r="B76" s="104" t="s">
        <v>54</v>
      </c>
      <c r="C76" s="101">
        <v>500000</v>
      </c>
      <c r="D76" s="102"/>
    </row>
    <row r="77" spans="1:4" s="97" customFormat="1" ht="19.5" customHeight="1">
      <c r="A77" s="103">
        <v>4</v>
      </c>
      <c r="B77" s="104" t="s">
        <v>166</v>
      </c>
      <c r="C77" s="101">
        <v>500000</v>
      </c>
      <c r="D77" s="102"/>
    </row>
    <row r="78" spans="1:4" s="97" customFormat="1" ht="19.5" customHeight="1">
      <c r="A78" s="103">
        <v>5</v>
      </c>
      <c r="B78" s="104" t="s">
        <v>55</v>
      </c>
      <c r="C78" s="101">
        <v>500000</v>
      </c>
      <c r="D78" s="102"/>
    </row>
    <row r="79" spans="1:4" s="97" customFormat="1" ht="19.5" customHeight="1">
      <c r="A79" s="103">
        <v>6</v>
      </c>
      <c r="B79" s="105" t="s">
        <v>58</v>
      </c>
      <c r="C79" s="101">
        <v>500000</v>
      </c>
      <c r="D79" s="102"/>
    </row>
    <row r="80" spans="1:4" s="97" customFormat="1" ht="19.5" customHeight="1">
      <c r="A80" s="121">
        <f>COUNT(A74:A79)</f>
        <v>6</v>
      </c>
      <c r="B80" s="108" t="s">
        <v>18</v>
      </c>
      <c r="C80" s="117">
        <f>SUM(C74:C79)</f>
        <v>3000000</v>
      </c>
      <c r="D80" s="118"/>
    </row>
    <row r="81" spans="1:4" s="97" customFormat="1" ht="19.5" customHeight="1">
      <c r="A81" s="107" t="s">
        <v>82</v>
      </c>
      <c r="B81" s="168" t="s">
        <v>61</v>
      </c>
      <c r="C81" s="168"/>
      <c r="D81" s="169"/>
    </row>
    <row r="82" spans="1:4" s="97" customFormat="1" ht="26.25" customHeight="1">
      <c r="A82" s="99">
        <v>1</v>
      </c>
      <c r="B82" s="100" t="s">
        <v>62</v>
      </c>
      <c r="C82" s="101">
        <v>500000</v>
      </c>
      <c r="D82" s="102"/>
    </row>
    <row r="83" spans="1:4" s="97" customFormat="1" ht="19.5" customHeight="1">
      <c r="A83" s="103">
        <v>2</v>
      </c>
      <c r="B83" s="104" t="s">
        <v>63</v>
      </c>
      <c r="C83" s="101">
        <v>500000</v>
      </c>
      <c r="D83" s="102"/>
    </row>
    <row r="84" spans="1:4" s="97" customFormat="1" ht="19.5" customHeight="1">
      <c r="A84" s="103">
        <v>3</v>
      </c>
      <c r="B84" s="104" t="s">
        <v>64</v>
      </c>
      <c r="C84" s="101">
        <v>500000</v>
      </c>
      <c r="D84" s="102"/>
    </row>
    <row r="85" spans="1:4" s="97" customFormat="1" ht="19.5" customHeight="1">
      <c r="A85" s="103">
        <v>4</v>
      </c>
      <c r="B85" s="104" t="s">
        <v>66</v>
      </c>
      <c r="C85" s="101">
        <v>500000</v>
      </c>
      <c r="D85" s="122"/>
    </row>
    <row r="86" spans="1:4" s="97" customFormat="1" ht="19.5" customHeight="1">
      <c r="A86" s="103">
        <v>5</v>
      </c>
      <c r="B86" s="104" t="s">
        <v>68</v>
      </c>
      <c r="C86" s="101">
        <v>500000</v>
      </c>
      <c r="D86" s="102"/>
    </row>
    <row r="87" spans="1:4" s="97" customFormat="1" ht="19.5" customHeight="1">
      <c r="A87" s="103">
        <v>6</v>
      </c>
      <c r="B87" s="104" t="s">
        <v>69</v>
      </c>
      <c r="C87" s="101">
        <v>500000</v>
      </c>
      <c r="D87" s="102"/>
    </row>
    <row r="88" spans="1:4" s="97" customFormat="1" ht="19.5" customHeight="1">
      <c r="A88" s="103">
        <v>7</v>
      </c>
      <c r="B88" s="105" t="s">
        <v>70</v>
      </c>
      <c r="C88" s="101">
        <v>500000</v>
      </c>
      <c r="D88" s="112"/>
    </row>
    <row r="89" spans="1:4" s="97" customFormat="1" ht="19.5" customHeight="1">
      <c r="A89" s="107">
        <f>COUNT(A82:A88)</f>
        <v>7</v>
      </c>
      <c r="B89" s="108" t="s">
        <v>18</v>
      </c>
      <c r="C89" s="113">
        <f>SUM(C82:C88)</f>
        <v>3500000</v>
      </c>
      <c r="D89" s="114"/>
    </row>
    <row r="90" spans="1:4" s="97" customFormat="1" ht="19.5" customHeight="1">
      <c r="A90" s="107" t="s">
        <v>101</v>
      </c>
      <c r="B90" s="168" t="s">
        <v>72</v>
      </c>
      <c r="C90" s="168"/>
      <c r="D90" s="169"/>
    </row>
    <row r="91" spans="1:4" s="97" customFormat="1" ht="25.5" customHeight="1">
      <c r="A91" s="99">
        <v>1</v>
      </c>
      <c r="B91" s="100" t="s">
        <v>74</v>
      </c>
      <c r="C91" s="101">
        <v>500000</v>
      </c>
      <c r="D91" s="102"/>
    </row>
    <row r="92" spans="1:4" s="97" customFormat="1" ht="23.25" customHeight="1">
      <c r="A92" s="103">
        <v>2</v>
      </c>
      <c r="B92" s="104" t="s">
        <v>75</v>
      </c>
      <c r="C92" s="101">
        <v>500000</v>
      </c>
      <c r="D92" s="102"/>
    </row>
    <row r="93" spans="1:4" s="97" customFormat="1" ht="19.5" customHeight="1">
      <c r="A93" s="103">
        <v>3</v>
      </c>
      <c r="B93" s="104" t="s">
        <v>76</v>
      </c>
      <c r="C93" s="101">
        <v>500000</v>
      </c>
      <c r="D93" s="102"/>
    </row>
    <row r="94" spans="1:4" s="97" customFormat="1" ht="19.5" customHeight="1">
      <c r="A94" s="103">
        <v>4</v>
      </c>
      <c r="B94" s="104" t="s">
        <v>77</v>
      </c>
      <c r="C94" s="101">
        <v>500000</v>
      </c>
      <c r="D94" s="102"/>
    </row>
    <row r="95" spans="1:4" s="97" customFormat="1" ht="24.75" customHeight="1">
      <c r="A95" s="103">
        <v>5</v>
      </c>
      <c r="B95" s="104" t="s">
        <v>78</v>
      </c>
      <c r="C95" s="101">
        <v>500000</v>
      </c>
      <c r="D95" s="102"/>
    </row>
    <row r="96" spans="1:4" s="97" customFormat="1" ht="19.5" customHeight="1">
      <c r="A96" s="103">
        <v>6</v>
      </c>
      <c r="B96" s="104" t="s">
        <v>79</v>
      </c>
      <c r="C96" s="101">
        <v>500000</v>
      </c>
      <c r="D96" s="102"/>
    </row>
    <row r="97" spans="1:4" s="97" customFormat="1" ht="27" customHeight="1">
      <c r="A97" s="103">
        <v>7</v>
      </c>
      <c r="B97" s="104" t="s">
        <v>80</v>
      </c>
      <c r="C97" s="101">
        <v>500000</v>
      </c>
      <c r="D97" s="102"/>
    </row>
    <row r="98" spans="1:4" s="97" customFormat="1" ht="26.25" customHeight="1">
      <c r="A98" s="103">
        <v>8</v>
      </c>
      <c r="B98" s="104" t="s">
        <v>172</v>
      </c>
      <c r="C98" s="101">
        <v>500000</v>
      </c>
      <c r="D98" s="102"/>
    </row>
    <row r="99" spans="1:4" s="97" customFormat="1" ht="25.5" customHeight="1">
      <c r="A99" s="103">
        <v>9</v>
      </c>
      <c r="B99" s="105" t="s">
        <v>81</v>
      </c>
      <c r="C99" s="101">
        <v>500000</v>
      </c>
      <c r="D99" s="112"/>
    </row>
    <row r="100" spans="1:4" s="97" customFormat="1" ht="19.5" customHeight="1">
      <c r="A100" s="107">
        <f>COUNT(A91:A99)</f>
        <v>9</v>
      </c>
      <c r="B100" s="108" t="s">
        <v>18</v>
      </c>
      <c r="C100" s="123">
        <f>SUM(C91:C99)</f>
        <v>4500000</v>
      </c>
      <c r="D100" s="124"/>
    </row>
    <row r="101" spans="1:4" s="97" customFormat="1" ht="19.5" customHeight="1">
      <c r="A101" s="107" t="s">
        <v>110</v>
      </c>
      <c r="B101" s="168" t="s">
        <v>83</v>
      </c>
      <c r="C101" s="168"/>
      <c r="D101" s="169"/>
    </row>
    <row r="102" spans="1:4" s="97" customFormat="1" ht="19.5" customHeight="1">
      <c r="A102" s="99">
        <v>1</v>
      </c>
      <c r="B102" s="100" t="s">
        <v>84</v>
      </c>
      <c r="C102" s="101">
        <v>500000</v>
      </c>
      <c r="D102" s="102"/>
    </row>
    <row r="103" spans="1:4" s="97" customFormat="1" ht="19.5" customHeight="1">
      <c r="A103" s="103">
        <v>2</v>
      </c>
      <c r="B103" s="104" t="s">
        <v>85</v>
      </c>
      <c r="C103" s="101">
        <v>500000</v>
      </c>
      <c r="D103" s="102"/>
    </row>
    <row r="104" spans="1:4" s="97" customFormat="1" ht="23.25" customHeight="1">
      <c r="A104" s="103">
        <v>3</v>
      </c>
      <c r="B104" s="104" t="s">
        <v>177</v>
      </c>
      <c r="C104" s="101">
        <v>500000</v>
      </c>
      <c r="D104" s="102"/>
    </row>
    <row r="105" spans="1:4" s="97" customFormat="1" ht="19.5" customHeight="1">
      <c r="A105" s="103">
        <v>4</v>
      </c>
      <c r="B105" s="104" t="s">
        <v>90</v>
      </c>
      <c r="C105" s="101">
        <v>500000</v>
      </c>
      <c r="D105" s="102"/>
    </row>
    <row r="106" spans="1:4" s="97" customFormat="1" ht="20.25" customHeight="1">
      <c r="A106" s="103">
        <v>5</v>
      </c>
      <c r="B106" s="104" t="s">
        <v>96</v>
      </c>
      <c r="C106" s="101">
        <v>500000</v>
      </c>
      <c r="D106" s="102"/>
    </row>
    <row r="107" spans="1:4" s="97" customFormat="1" ht="25.5" customHeight="1">
      <c r="A107" s="103">
        <v>6</v>
      </c>
      <c r="B107" s="104" t="s">
        <v>97</v>
      </c>
      <c r="C107" s="101">
        <v>500000</v>
      </c>
      <c r="D107" s="102"/>
    </row>
    <row r="108" spans="1:4" s="97" customFormat="1" ht="19.5" customHeight="1">
      <c r="A108" s="103">
        <v>7</v>
      </c>
      <c r="B108" s="104" t="s">
        <v>98</v>
      </c>
      <c r="C108" s="101">
        <v>500000</v>
      </c>
      <c r="D108" s="102"/>
    </row>
    <row r="109" spans="1:4" s="97" customFormat="1" ht="22.5" customHeight="1">
      <c r="A109" s="103">
        <v>8</v>
      </c>
      <c r="B109" s="104" t="s">
        <v>99</v>
      </c>
      <c r="C109" s="101">
        <v>500000</v>
      </c>
      <c r="D109" s="102"/>
    </row>
    <row r="110" spans="1:4" s="97" customFormat="1" ht="23.25" customHeight="1">
      <c r="A110" s="103">
        <v>9</v>
      </c>
      <c r="B110" s="104" t="s">
        <v>68</v>
      </c>
      <c r="C110" s="101">
        <v>500000</v>
      </c>
      <c r="D110" s="102"/>
    </row>
    <row r="111" spans="1:4" s="97" customFormat="1" ht="19.5" customHeight="1">
      <c r="A111" s="103">
        <v>10</v>
      </c>
      <c r="B111" s="104" t="s">
        <v>164</v>
      </c>
      <c r="C111" s="101">
        <v>500000</v>
      </c>
      <c r="D111" s="112"/>
    </row>
    <row r="112" spans="1:4" s="97" customFormat="1" ht="19.5" customHeight="1">
      <c r="A112" s="103">
        <v>11</v>
      </c>
      <c r="B112" s="104" t="s">
        <v>165</v>
      </c>
      <c r="C112" s="101">
        <v>500000</v>
      </c>
      <c r="D112" s="125"/>
    </row>
    <row r="113" spans="1:4" s="97" customFormat="1" ht="19.5" customHeight="1">
      <c r="A113" s="103">
        <v>12</v>
      </c>
      <c r="B113" s="105" t="s">
        <v>178</v>
      </c>
      <c r="C113" s="101">
        <v>500000</v>
      </c>
      <c r="D113" s="112"/>
    </row>
    <row r="114" spans="1:4" s="97" customFormat="1" ht="19.5" customHeight="1">
      <c r="A114" s="103">
        <v>13</v>
      </c>
      <c r="B114" s="105" t="s">
        <v>322</v>
      </c>
      <c r="C114" s="101">
        <v>500000</v>
      </c>
      <c r="D114" s="112"/>
    </row>
    <row r="115" spans="1:4" s="97" customFormat="1" ht="19.5" customHeight="1">
      <c r="A115" s="103">
        <v>14</v>
      </c>
      <c r="B115" s="105" t="s">
        <v>162</v>
      </c>
      <c r="C115" s="101">
        <v>500000</v>
      </c>
      <c r="D115" s="112"/>
    </row>
    <row r="116" spans="1:4" s="97" customFormat="1" ht="19.5" customHeight="1">
      <c r="A116" s="107">
        <f>COUNT(A102:A115)</f>
        <v>14</v>
      </c>
      <c r="B116" s="108" t="s">
        <v>18</v>
      </c>
      <c r="C116" s="113">
        <f>SUM(C102:C115)</f>
        <v>7000000</v>
      </c>
      <c r="D116" s="114"/>
    </row>
    <row r="117" spans="1:4" s="97" customFormat="1" ht="19.5" customHeight="1">
      <c r="A117" s="107" t="s">
        <v>119</v>
      </c>
      <c r="B117" s="168" t="s">
        <v>102</v>
      </c>
      <c r="C117" s="168"/>
      <c r="D117" s="169"/>
    </row>
    <row r="118" spans="1:4" s="97" customFormat="1" ht="19.5" customHeight="1">
      <c r="A118" s="99">
        <v>1</v>
      </c>
      <c r="B118" s="100" t="s">
        <v>103</v>
      </c>
      <c r="C118" s="101">
        <v>500000</v>
      </c>
      <c r="D118" s="102"/>
    </row>
    <row r="119" spans="1:4" s="97" customFormat="1" ht="27.75" customHeight="1">
      <c r="A119" s="103">
        <v>2</v>
      </c>
      <c r="B119" s="104" t="s">
        <v>104</v>
      </c>
      <c r="C119" s="101">
        <v>500000</v>
      </c>
      <c r="D119" s="102"/>
    </row>
    <row r="120" spans="1:4" s="97" customFormat="1" ht="24.75" customHeight="1">
      <c r="A120" s="103">
        <v>3</v>
      </c>
      <c r="B120" s="104" t="s">
        <v>105</v>
      </c>
      <c r="C120" s="101">
        <v>500000</v>
      </c>
      <c r="D120" s="102"/>
    </row>
    <row r="121" spans="1:4" s="97" customFormat="1" ht="26.25" customHeight="1">
      <c r="A121" s="103">
        <v>4</v>
      </c>
      <c r="B121" s="104" t="s">
        <v>107</v>
      </c>
      <c r="C121" s="101">
        <v>500000</v>
      </c>
      <c r="D121" s="102"/>
    </row>
    <row r="122" spans="1:4" s="97" customFormat="1" ht="19.5" customHeight="1">
      <c r="A122" s="103">
        <v>5</v>
      </c>
      <c r="B122" s="104" t="s">
        <v>108</v>
      </c>
      <c r="C122" s="101">
        <v>500000</v>
      </c>
      <c r="D122" s="102"/>
    </row>
    <row r="123" spans="1:4" s="97" customFormat="1" ht="19.5" customHeight="1">
      <c r="A123" s="103">
        <v>6</v>
      </c>
      <c r="B123" s="104" t="s">
        <v>73</v>
      </c>
      <c r="C123" s="101">
        <v>500000</v>
      </c>
      <c r="D123" s="102"/>
    </row>
    <row r="124" spans="1:4" s="97" customFormat="1" ht="28.5" customHeight="1">
      <c r="A124" s="103">
        <v>7</v>
      </c>
      <c r="B124" s="104" t="s">
        <v>174</v>
      </c>
      <c r="C124" s="101">
        <v>500000</v>
      </c>
      <c r="D124" s="102"/>
    </row>
    <row r="125" spans="1:4" s="97" customFormat="1" ht="27" customHeight="1">
      <c r="A125" s="103">
        <v>8</v>
      </c>
      <c r="B125" s="104" t="s">
        <v>95</v>
      </c>
      <c r="C125" s="101">
        <v>500000</v>
      </c>
      <c r="D125" s="102"/>
    </row>
    <row r="126" spans="1:4" s="97" customFormat="1" ht="19.5" customHeight="1">
      <c r="A126" s="103">
        <v>9</v>
      </c>
      <c r="B126" s="105" t="s">
        <v>109</v>
      </c>
      <c r="C126" s="101">
        <v>500000</v>
      </c>
      <c r="D126" s="112"/>
    </row>
    <row r="127" spans="1:4" s="97" customFormat="1" ht="19.5" customHeight="1">
      <c r="A127" s="107">
        <f>COUNT(A118:A126)</f>
        <v>9</v>
      </c>
      <c r="B127" s="108" t="s">
        <v>18</v>
      </c>
      <c r="C127" s="123">
        <f>SUM(C118:C126)</f>
        <v>4500000</v>
      </c>
      <c r="D127" s="124"/>
    </row>
    <row r="128" spans="1:4" s="97" customFormat="1" ht="19.5" customHeight="1">
      <c r="A128" s="107" t="s">
        <v>128</v>
      </c>
      <c r="B128" s="168" t="s">
        <v>111</v>
      </c>
      <c r="C128" s="168"/>
      <c r="D128" s="169"/>
    </row>
    <row r="129" spans="1:4" s="97" customFormat="1" ht="26.25" customHeight="1">
      <c r="A129" s="99">
        <v>1</v>
      </c>
      <c r="B129" s="100" t="s">
        <v>86</v>
      </c>
      <c r="C129" s="101">
        <v>500000</v>
      </c>
      <c r="D129" s="102"/>
    </row>
    <row r="130" spans="1:4" s="97" customFormat="1" ht="24" customHeight="1">
      <c r="A130" s="103">
        <v>2</v>
      </c>
      <c r="B130" s="104" t="s">
        <v>113</v>
      </c>
      <c r="C130" s="101">
        <v>500000</v>
      </c>
      <c r="D130" s="102"/>
    </row>
    <row r="131" spans="1:4" s="97" customFormat="1" ht="26.25" customHeight="1">
      <c r="A131" s="99">
        <v>3</v>
      </c>
      <c r="B131" s="104" t="s">
        <v>114</v>
      </c>
      <c r="C131" s="101">
        <v>500000</v>
      </c>
      <c r="D131" s="102"/>
    </row>
    <row r="132" spans="1:4" s="97" customFormat="1" ht="19.5" customHeight="1">
      <c r="A132" s="103">
        <v>4</v>
      </c>
      <c r="B132" s="104" t="s">
        <v>116</v>
      </c>
      <c r="C132" s="101">
        <v>500000</v>
      </c>
      <c r="D132" s="102"/>
    </row>
    <row r="133" spans="1:4" s="97" customFormat="1" ht="19.5" customHeight="1">
      <c r="A133" s="99">
        <v>5</v>
      </c>
      <c r="B133" s="104" t="s">
        <v>117</v>
      </c>
      <c r="C133" s="101">
        <v>500000</v>
      </c>
      <c r="D133" s="102"/>
    </row>
    <row r="134" spans="1:4" s="97" customFormat="1" ht="19.5" customHeight="1">
      <c r="A134" s="103">
        <v>6</v>
      </c>
      <c r="B134" s="104" t="s">
        <v>170</v>
      </c>
      <c r="C134" s="101">
        <v>500000</v>
      </c>
      <c r="D134" s="102"/>
    </row>
    <row r="135" spans="1:4" s="97" customFormat="1" ht="19.5" customHeight="1">
      <c r="A135" s="103">
        <v>9</v>
      </c>
      <c r="B135" s="104" t="s">
        <v>115</v>
      </c>
      <c r="C135" s="101">
        <v>500000</v>
      </c>
      <c r="D135" s="102"/>
    </row>
    <row r="136" spans="1:4" s="97" customFormat="1" ht="19.5" customHeight="1">
      <c r="A136" s="99">
        <v>7</v>
      </c>
      <c r="B136" s="105" t="s">
        <v>323</v>
      </c>
      <c r="C136" s="101">
        <v>500000</v>
      </c>
      <c r="D136" s="112"/>
    </row>
    <row r="137" spans="1:4" s="97" customFormat="1" ht="19.5" customHeight="1">
      <c r="A137" s="103">
        <v>8</v>
      </c>
      <c r="B137" s="105" t="s">
        <v>118</v>
      </c>
      <c r="C137" s="101">
        <v>500000</v>
      </c>
      <c r="D137" s="112"/>
    </row>
    <row r="138" spans="1:4" s="97" customFormat="1" ht="19.5" customHeight="1">
      <c r="A138" s="107">
        <f>COUNT(A129:A137)</f>
        <v>9</v>
      </c>
      <c r="B138" s="108" t="s">
        <v>18</v>
      </c>
      <c r="C138" s="113">
        <f>SUM(C129:C137)</f>
        <v>4500000</v>
      </c>
      <c r="D138" s="114"/>
    </row>
    <row r="139" spans="1:4" s="97" customFormat="1" ht="19.5" customHeight="1">
      <c r="A139" s="107" t="s">
        <v>128</v>
      </c>
      <c r="B139" s="168" t="s">
        <v>120</v>
      </c>
      <c r="C139" s="168"/>
      <c r="D139" s="169"/>
    </row>
    <row r="140" spans="1:4" s="97" customFormat="1" ht="29.25" customHeight="1">
      <c r="A140" s="99">
        <v>1</v>
      </c>
      <c r="B140" s="100" t="s">
        <v>121</v>
      </c>
      <c r="C140" s="101">
        <v>500000</v>
      </c>
      <c r="D140" s="102"/>
    </row>
    <row r="141" spans="1:4" s="97" customFormat="1" ht="24" customHeight="1">
      <c r="A141" s="103">
        <v>2</v>
      </c>
      <c r="B141" s="104" t="s">
        <v>31</v>
      </c>
      <c r="C141" s="101">
        <v>500000</v>
      </c>
      <c r="D141" s="102"/>
    </row>
    <row r="142" spans="1:4" s="97" customFormat="1" ht="19.5" customHeight="1">
      <c r="A142" s="103">
        <v>3</v>
      </c>
      <c r="B142" s="104" t="s">
        <v>122</v>
      </c>
      <c r="C142" s="101">
        <v>500000</v>
      </c>
      <c r="D142" s="102"/>
    </row>
    <row r="143" spans="1:4" s="97" customFormat="1" ht="19.5" customHeight="1">
      <c r="A143" s="103">
        <v>4</v>
      </c>
      <c r="B143" s="104" t="s">
        <v>123</v>
      </c>
      <c r="C143" s="101">
        <v>500000</v>
      </c>
      <c r="D143" s="102"/>
    </row>
    <row r="144" spans="1:4" s="97" customFormat="1" ht="23.25" customHeight="1">
      <c r="A144" s="103">
        <v>5</v>
      </c>
      <c r="B144" s="104" t="s">
        <v>124</v>
      </c>
      <c r="C144" s="101">
        <v>500000</v>
      </c>
      <c r="D144" s="102"/>
    </row>
    <row r="145" spans="1:4" s="97" customFormat="1" ht="23.25" customHeight="1">
      <c r="A145" s="103">
        <v>6</v>
      </c>
      <c r="B145" s="104" t="s">
        <v>125</v>
      </c>
      <c r="C145" s="101">
        <v>500000</v>
      </c>
      <c r="D145" s="102"/>
    </row>
    <row r="146" spans="1:4" s="127" customFormat="1" ht="19.5" customHeight="1">
      <c r="A146" s="103">
        <v>7</v>
      </c>
      <c r="B146" s="126" t="s">
        <v>126</v>
      </c>
      <c r="C146" s="101">
        <v>500000</v>
      </c>
      <c r="D146" s="102"/>
    </row>
    <row r="147" spans="1:4" s="97" customFormat="1" ht="19.5" customHeight="1">
      <c r="A147" s="103">
        <v>8</v>
      </c>
      <c r="B147" s="105" t="s">
        <v>127</v>
      </c>
      <c r="C147" s="101">
        <v>500000</v>
      </c>
      <c r="D147" s="112"/>
    </row>
    <row r="148" spans="1:4" s="97" customFormat="1" ht="19.5" customHeight="1">
      <c r="A148" s="107">
        <f>COUNT(A140:A147)</f>
        <v>8</v>
      </c>
      <c r="B148" s="108" t="s">
        <v>18</v>
      </c>
      <c r="C148" s="113">
        <f>SUM(C140:C147)</f>
        <v>4000000</v>
      </c>
      <c r="D148" s="114"/>
    </row>
    <row r="149" spans="1:4" s="97" customFormat="1" ht="19.5" customHeight="1">
      <c r="A149" s="107" t="s">
        <v>158</v>
      </c>
      <c r="B149" s="168" t="s">
        <v>129</v>
      </c>
      <c r="C149" s="168"/>
      <c r="D149" s="169"/>
    </row>
    <row r="150" spans="1:4" s="97" customFormat="1" ht="19.5" customHeight="1">
      <c r="A150" s="99">
        <v>1</v>
      </c>
      <c r="B150" s="100" t="s">
        <v>130</v>
      </c>
      <c r="C150" s="101">
        <v>500000</v>
      </c>
      <c r="D150" s="102"/>
    </row>
    <row r="151" spans="1:4" s="97" customFormat="1" ht="24" customHeight="1">
      <c r="A151" s="103">
        <v>2</v>
      </c>
      <c r="B151" s="104" t="s">
        <v>179</v>
      </c>
      <c r="C151" s="101">
        <v>500000</v>
      </c>
      <c r="D151" s="102"/>
    </row>
    <row r="152" spans="1:4" s="97" customFormat="1" ht="19.5" customHeight="1">
      <c r="A152" s="103">
        <v>3</v>
      </c>
      <c r="B152" s="104" t="s">
        <v>132</v>
      </c>
      <c r="C152" s="101">
        <v>500000</v>
      </c>
      <c r="D152" s="102"/>
    </row>
    <row r="153" spans="1:4" s="97" customFormat="1" ht="19.5" customHeight="1">
      <c r="A153" s="103">
        <v>4</v>
      </c>
      <c r="B153" s="104" t="s">
        <v>133</v>
      </c>
      <c r="C153" s="101">
        <v>500000</v>
      </c>
      <c r="D153" s="102"/>
    </row>
    <row r="154" spans="1:4" s="97" customFormat="1" ht="19.5" customHeight="1">
      <c r="A154" s="103">
        <v>5</v>
      </c>
      <c r="B154" s="104" t="s">
        <v>134</v>
      </c>
      <c r="C154" s="101">
        <v>500000</v>
      </c>
      <c r="D154" s="102"/>
    </row>
    <row r="155" spans="1:4" s="97" customFormat="1" ht="19.5" customHeight="1">
      <c r="A155" s="103">
        <v>6</v>
      </c>
      <c r="B155" s="104" t="s">
        <v>135</v>
      </c>
      <c r="C155" s="101">
        <v>500000</v>
      </c>
      <c r="D155" s="102"/>
    </row>
    <row r="156" spans="1:4" s="97" customFormat="1" ht="19.5" customHeight="1">
      <c r="A156" s="103">
        <v>7</v>
      </c>
      <c r="B156" s="104" t="s">
        <v>136</v>
      </c>
      <c r="C156" s="101">
        <v>500000</v>
      </c>
      <c r="D156" s="102"/>
    </row>
    <row r="157" spans="1:4" s="97" customFormat="1" ht="19.5" customHeight="1">
      <c r="A157" s="103">
        <v>8</v>
      </c>
      <c r="B157" s="104" t="s">
        <v>137</v>
      </c>
      <c r="C157" s="101">
        <v>500000</v>
      </c>
      <c r="D157" s="125"/>
    </row>
    <row r="158" spans="1:4" s="97" customFormat="1" ht="19.5" customHeight="1">
      <c r="A158" s="103">
        <v>9</v>
      </c>
      <c r="B158" s="104" t="s">
        <v>138</v>
      </c>
      <c r="C158" s="101">
        <v>500000</v>
      </c>
      <c r="D158" s="102"/>
    </row>
    <row r="159" spans="1:4" s="97" customFormat="1" ht="29.25" customHeight="1">
      <c r="A159" s="103">
        <v>10</v>
      </c>
      <c r="B159" s="104" t="s">
        <v>173</v>
      </c>
      <c r="C159" s="101">
        <v>500000</v>
      </c>
      <c r="D159" s="102"/>
    </row>
    <row r="160" spans="1:4" s="97" customFormat="1" ht="25.5" customHeight="1">
      <c r="A160" s="103">
        <v>12</v>
      </c>
      <c r="B160" s="105" t="s">
        <v>324</v>
      </c>
      <c r="C160" s="101">
        <v>500000</v>
      </c>
      <c r="D160" s="120"/>
    </row>
    <row r="161" spans="1:4" s="97" customFormat="1" ht="26.25" customHeight="1">
      <c r="A161" s="103">
        <v>13</v>
      </c>
      <c r="B161" s="105" t="s">
        <v>139</v>
      </c>
      <c r="C161" s="101">
        <v>500000</v>
      </c>
      <c r="D161" s="112"/>
    </row>
    <row r="162" spans="1:4" s="97" customFormat="1" ht="19.5" customHeight="1">
      <c r="A162" s="128">
        <f>COUNT(A150:A161)</f>
        <v>12</v>
      </c>
      <c r="B162" s="108" t="s">
        <v>18</v>
      </c>
      <c r="C162" s="113">
        <f>SUM(C150:C161)</f>
        <v>6000000</v>
      </c>
      <c r="D162" s="114"/>
    </row>
    <row r="163" spans="1:4" s="97" customFormat="1" ht="19.5" customHeight="1">
      <c r="A163" s="128" t="s">
        <v>159</v>
      </c>
      <c r="B163" s="168" t="s">
        <v>140</v>
      </c>
      <c r="C163" s="168"/>
      <c r="D163" s="169"/>
    </row>
    <row r="164" spans="1:4" s="97" customFormat="1" ht="19.5" customHeight="1">
      <c r="A164" s="99">
        <v>1</v>
      </c>
      <c r="B164" s="100" t="s">
        <v>112</v>
      </c>
      <c r="C164" s="101">
        <v>500000</v>
      </c>
      <c r="D164" s="102"/>
    </row>
    <row r="165" spans="1:4" s="97" customFormat="1" ht="19.5" customHeight="1">
      <c r="A165" s="103">
        <v>2</v>
      </c>
      <c r="B165" s="104" t="s">
        <v>141</v>
      </c>
      <c r="C165" s="101">
        <v>500000</v>
      </c>
      <c r="D165" s="102"/>
    </row>
    <row r="166" spans="1:4" s="97" customFormat="1" ht="19.5" customHeight="1">
      <c r="A166" s="103">
        <v>3</v>
      </c>
      <c r="B166" s="104" t="s">
        <v>142</v>
      </c>
      <c r="C166" s="101">
        <v>500000</v>
      </c>
      <c r="D166" s="102"/>
    </row>
    <row r="167" spans="1:4" s="127" customFormat="1" ht="29.25" customHeight="1">
      <c r="A167" s="103">
        <v>4</v>
      </c>
      <c r="B167" s="126" t="s">
        <v>143</v>
      </c>
      <c r="C167" s="101">
        <v>500000</v>
      </c>
      <c r="D167" s="129"/>
    </row>
    <row r="168" spans="1:4" s="97" customFormat="1" ht="19.5" customHeight="1">
      <c r="A168" s="103">
        <v>5</v>
      </c>
      <c r="B168" s="104" t="s">
        <v>144</v>
      </c>
      <c r="C168" s="101">
        <v>500000</v>
      </c>
      <c r="D168" s="102"/>
    </row>
    <row r="169" spans="1:4" s="97" customFormat="1" ht="19.5" customHeight="1">
      <c r="A169" s="103">
        <v>6</v>
      </c>
      <c r="B169" s="105" t="s">
        <v>145</v>
      </c>
      <c r="C169" s="101">
        <v>500000</v>
      </c>
      <c r="D169" s="112"/>
    </row>
    <row r="170" spans="1:4" s="97" customFormat="1" ht="19.5" customHeight="1">
      <c r="A170" s="128">
        <f>COUNT(A164:A169)</f>
        <v>6</v>
      </c>
      <c r="B170" s="108" t="s">
        <v>18</v>
      </c>
      <c r="C170" s="113">
        <f>SUM(C164:C169)</f>
        <v>3000000</v>
      </c>
      <c r="D170" s="114"/>
    </row>
    <row r="171" spans="1:4" s="97" customFormat="1" ht="19.5" customHeight="1" hidden="1">
      <c r="A171" s="128" t="s">
        <v>168</v>
      </c>
      <c r="B171" s="159" t="s">
        <v>169</v>
      </c>
      <c r="C171" s="166"/>
      <c r="D171" s="167"/>
    </row>
    <row r="172" spans="1:4" s="97" customFormat="1" ht="19.5" customHeight="1" hidden="1">
      <c r="A172" s="121"/>
      <c r="B172" s="130"/>
      <c r="C172" s="131" t="e">
        <f>#REF!</f>
        <v>#REF!</v>
      </c>
      <c r="D172" s="112"/>
    </row>
    <row r="173" spans="1:4" s="97" customFormat="1" ht="19.5" customHeight="1" hidden="1">
      <c r="A173" s="128">
        <f>COUNT(A172:A172)</f>
        <v>0</v>
      </c>
      <c r="B173" s="108" t="s">
        <v>18</v>
      </c>
      <c r="C173" s="113" t="e">
        <f>SUM(C172:C172)</f>
        <v>#REF!</v>
      </c>
      <c r="D173" s="114"/>
    </row>
    <row r="174" spans="1:4" s="97" customFormat="1" ht="19.5" customHeight="1">
      <c r="A174" s="128" t="s">
        <v>313</v>
      </c>
      <c r="B174" s="159" t="s">
        <v>314</v>
      </c>
      <c r="C174" s="159"/>
      <c r="D174" s="160"/>
    </row>
    <row r="175" spans="1:4" s="97" customFormat="1" ht="19.5" customHeight="1">
      <c r="A175" s="132">
        <v>1</v>
      </c>
      <c r="B175" s="133" t="s">
        <v>315</v>
      </c>
      <c r="C175" s="134">
        <v>500000</v>
      </c>
      <c r="D175" s="135"/>
    </row>
    <row r="176" spans="1:4" s="97" customFormat="1" ht="19.5" customHeight="1">
      <c r="A176" s="136">
        <v>2</v>
      </c>
      <c r="B176" s="137" t="s">
        <v>316</v>
      </c>
      <c r="C176" s="157">
        <v>500000</v>
      </c>
      <c r="D176" s="125"/>
    </row>
    <row r="177" spans="1:4" s="97" customFormat="1" ht="19.5" customHeight="1">
      <c r="A177" s="138">
        <v>3</v>
      </c>
      <c r="B177" s="139" t="s">
        <v>317</v>
      </c>
      <c r="C177" s="158">
        <v>500000</v>
      </c>
      <c r="D177" s="140"/>
    </row>
    <row r="178" spans="1:4" s="97" customFormat="1" ht="19.5" customHeight="1">
      <c r="A178" s="141">
        <f>COUNT(A175:A177)</f>
        <v>3</v>
      </c>
      <c r="B178" s="142" t="s">
        <v>18</v>
      </c>
      <c r="C178" s="109">
        <f>SUM(C175:C177)</f>
        <v>1500000</v>
      </c>
      <c r="D178" s="114"/>
    </row>
    <row r="179" spans="1:4" s="97" customFormat="1" ht="19.5" customHeight="1" thickBot="1">
      <c r="A179" s="143">
        <f>A20+A28+A37+A49+A60+A72+A80+A89+A100+A116+A127+A138+A148+A162+A170+A173+A178</f>
        <v>138</v>
      </c>
      <c r="B179" s="144" t="s">
        <v>146</v>
      </c>
      <c r="C179" s="145">
        <f>C20+C28+C37+C49+C60+C72+C80+C89+C100+C116+C127+C138+C148+C162+C170+C178</f>
        <v>69000000</v>
      </c>
      <c r="D179" s="146"/>
    </row>
    <row r="180" spans="1:4" s="97" customFormat="1" ht="27.75" customHeight="1" thickTop="1">
      <c r="A180" s="147"/>
      <c r="B180" s="148" t="s">
        <v>175</v>
      </c>
      <c r="C180" s="161" t="str">
        <f>[1]!VND('le tet am lich'!C179,TRUE,1,"đồng","xu")</f>
        <v>Sáu mươi chín triệu đồng</v>
      </c>
      <c r="D180" s="161"/>
    </row>
    <row r="181" spans="1:4" s="97" customFormat="1" ht="27.75" customHeight="1">
      <c r="A181" s="147"/>
      <c r="B181" s="148"/>
      <c r="C181" s="149"/>
      <c r="D181" s="149"/>
    </row>
    <row r="182" spans="1:4" s="152" customFormat="1" ht="16.5">
      <c r="A182" s="1"/>
      <c r="B182" s="2"/>
      <c r="C182" s="150"/>
      <c r="D182" s="151" t="s">
        <v>326</v>
      </c>
    </row>
    <row r="183" spans="2:4" s="97" customFormat="1" ht="21" customHeight="1">
      <c r="B183" s="155" t="s">
        <v>327</v>
      </c>
      <c r="C183" s="156" t="s">
        <v>147</v>
      </c>
      <c r="D183" s="156" t="s">
        <v>148</v>
      </c>
    </row>
    <row r="184" spans="1:4" s="153" customFormat="1" ht="17.25">
      <c r="A184" s="1"/>
      <c r="B184" s="2"/>
      <c r="C184" s="67"/>
      <c r="D184" s="79"/>
    </row>
    <row r="185" spans="1:4" s="153" customFormat="1" ht="17.25">
      <c r="A185" s="1"/>
      <c r="B185" s="2"/>
      <c r="C185" s="67"/>
      <c r="D185" s="79"/>
    </row>
    <row r="186" spans="1:4" s="153" customFormat="1" ht="17.25">
      <c r="A186" s="1"/>
      <c r="B186" s="2"/>
      <c r="C186" s="67"/>
      <c r="D186" s="79"/>
    </row>
    <row r="187" spans="1:4" s="153" customFormat="1" ht="17.25">
      <c r="A187" s="1"/>
      <c r="B187" s="2"/>
      <c r="C187" s="67"/>
      <c r="D187" s="79"/>
    </row>
    <row r="188" spans="1:4" s="153" customFormat="1" ht="17.25">
      <c r="A188" s="1"/>
      <c r="B188" s="2"/>
      <c r="C188" s="67"/>
      <c r="D188" s="79"/>
    </row>
    <row r="189" spans="1:4" s="153" customFormat="1" ht="24" customHeight="1">
      <c r="A189" s="1"/>
      <c r="B189" s="66" t="s">
        <v>176</v>
      </c>
      <c r="C189" s="67"/>
      <c r="D189" s="79"/>
    </row>
    <row r="190" spans="1:4" s="153" customFormat="1" ht="17.25">
      <c r="A190" s="1"/>
      <c r="B190" s="2"/>
      <c r="C190" s="2"/>
      <c r="D190" s="81"/>
    </row>
    <row r="191" spans="1:4" s="153" customFormat="1" ht="17.25">
      <c r="A191" s="1"/>
      <c r="B191" s="2"/>
      <c r="C191" s="67"/>
      <c r="D191" s="79"/>
    </row>
    <row r="192" spans="1:4" s="153" customFormat="1" ht="17.25">
      <c r="A192" s="1"/>
      <c r="B192" s="2"/>
      <c r="C192" s="67"/>
      <c r="D192" s="79"/>
    </row>
    <row r="193" spans="1:4" s="153" customFormat="1" ht="17.25">
      <c r="A193" s="1"/>
      <c r="B193" s="2"/>
      <c r="C193" s="67"/>
      <c r="D193" s="79"/>
    </row>
    <row r="194" spans="1:4" s="153" customFormat="1" ht="17.25">
      <c r="A194" s="1"/>
      <c r="B194" s="2"/>
      <c r="C194" s="67"/>
      <c r="D194" s="79"/>
    </row>
    <row r="195" spans="1:4" s="153" customFormat="1" ht="17.25">
      <c r="A195" s="1"/>
      <c r="B195" s="2"/>
      <c r="C195" s="67"/>
      <c r="D195" s="79"/>
    </row>
    <row r="196" spans="1:4" s="153" customFormat="1" ht="17.25">
      <c r="A196" s="1"/>
      <c r="B196" s="2"/>
      <c r="C196" s="67"/>
      <c r="D196" s="79"/>
    </row>
    <row r="197" s="153" customFormat="1" ht="17.25">
      <c r="D197" s="154"/>
    </row>
    <row r="198" s="153" customFormat="1" ht="17.25">
      <c r="D198" s="154"/>
    </row>
    <row r="199" s="153" customFormat="1" ht="17.25">
      <c r="D199" s="154"/>
    </row>
    <row r="200" s="153" customFormat="1" ht="17.25">
      <c r="D200" s="154"/>
    </row>
    <row r="201" s="153" customFormat="1" ht="17.25">
      <c r="D201" s="154"/>
    </row>
    <row r="202" s="153" customFormat="1" ht="17.25">
      <c r="D202" s="154"/>
    </row>
    <row r="203" s="153" customFormat="1" ht="17.25">
      <c r="D203" s="154"/>
    </row>
    <row r="204" s="153" customFormat="1" ht="17.25">
      <c r="D204" s="154"/>
    </row>
    <row r="205" s="153" customFormat="1" ht="17.25">
      <c r="D205" s="154"/>
    </row>
    <row r="206" s="153" customFormat="1" ht="17.25">
      <c r="D206" s="154"/>
    </row>
    <row r="207" s="153" customFormat="1" ht="17.25">
      <c r="D207" s="154"/>
    </row>
    <row r="208" s="153" customFormat="1" ht="17.25">
      <c r="D208" s="154"/>
    </row>
    <row r="209" s="153" customFormat="1" ht="17.25">
      <c r="D209" s="154"/>
    </row>
    <row r="210" s="153" customFormat="1" ht="17.25">
      <c r="D210" s="154"/>
    </row>
    <row r="211" s="153" customFormat="1" ht="17.25">
      <c r="D211" s="154"/>
    </row>
    <row r="212" s="153" customFormat="1" ht="17.25">
      <c r="D212" s="154"/>
    </row>
    <row r="213" s="153" customFormat="1" ht="17.25">
      <c r="D213" s="154"/>
    </row>
    <row r="214" s="153" customFormat="1" ht="17.25">
      <c r="D214" s="154"/>
    </row>
    <row r="215" s="153" customFormat="1" ht="17.25">
      <c r="D215" s="154"/>
    </row>
    <row r="216" spans="1:4" ht="15">
      <c r="A216" s="60"/>
      <c r="B216" s="60"/>
      <c r="C216" s="60"/>
      <c r="D216" s="82"/>
    </row>
    <row r="217" spans="1:4" ht="15">
      <c r="A217" s="60"/>
      <c r="B217" s="60"/>
      <c r="C217" s="60"/>
      <c r="D217" s="82"/>
    </row>
    <row r="218" spans="1:4" ht="15">
      <c r="A218" s="60"/>
      <c r="B218" s="60"/>
      <c r="C218" s="60"/>
      <c r="D218" s="82"/>
    </row>
    <row r="219" spans="1:4" ht="15">
      <c r="A219" s="60"/>
      <c r="B219" s="60"/>
      <c r="C219" s="60"/>
      <c r="D219" s="82"/>
    </row>
    <row r="220" spans="1:4" ht="15">
      <c r="A220" s="60"/>
      <c r="B220" s="60"/>
      <c r="C220" s="60"/>
      <c r="D220" s="82"/>
    </row>
    <row r="221" spans="1:4" ht="15">
      <c r="A221" s="60"/>
      <c r="B221" s="60"/>
      <c r="C221" s="60"/>
      <c r="D221" s="82"/>
    </row>
    <row r="222" spans="1:4" ht="15">
      <c r="A222" s="60"/>
      <c r="B222" s="60"/>
      <c r="C222" s="60"/>
      <c r="D222" s="82"/>
    </row>
    <row r="223" spans="1:4" ht="15">
      <c r="A223" s="60"/>
      <c r="B223" s="60"/>
      <c r="C223" s="60"/>
      <c r="D223" s="82"/>
    </row>
    <row r="224" spans="1:4" ht="15">
      <c r="A224" s="60"/>
      <c r="B224" s="60"/>
      <c r="C224" s="60"/>
      <c r="D224" s="82"/>
    </row>
    <row r="225" spans="1:4" ht="15">
      <c r="A225" s="60"/>
      <c r="B225" s="60"/>
      <c r="C225" s="60"/>
      <c r="D225" s="82"/>
    </row>
    <row r="226" spans="1:4" ht="15">
      <c r="A226" s="60"/>
      <c r="B226" s="60"/>
      <c r="C226" s="60"/>
      <c r="D226" s="82"/>
    </row>
    <row r="227" spans="1:4" ht="15">
      <c r="A227" s="60"/>
      <c r="B227" s="60"/>
      <c r="C227" s="60"/>
      <c r="D227" s="82"/>
    </row>
    <row r="228" spans="1:4" ht="15">
      <c r="A228" s="60"/>
      <c r="B228" s="60"/>
      <c r="C228" s="60"/>
      <c r="D228" s="82"/>
    </row>
    <row r="229" spans="1:4" ht="15">
      <c r="A229" s="60"/>
      <c r="B229" s="60"/>
      <c r="C229" s="60"/>
      <c r="D229" s="82"/>
    </row>
    <row r="230" spans="1:4" ht="15">
      <c r="A230" s="60"/>
      <c r="B230" s="60"/>
      <c r="C230" s="60"/>
      <c r="D230" s="82"/>
    </row>
    <row r="231" spans="1:4" ht="15">
      <c r="A231" s="60"/>
      <c r="B231" s="60"/>
      <c r="C231" s="60"/>
      <c r="D231" s="82"/>
    </row>
    <row r="232" spans="1:4" ht="15">
      <c r="A232" s="60"/>
      <c r="B232" s="60"/>
      <c r="C232" s="60"/>
      <c r="D232" s="82"/>
    </row>
    <row r="233" spans="1:4" ht="15">
      <c r="A233" s="60"/>
      <c r="B233" s="60"/>
      <c r="C233" s="60"/>
      <c r="D233" s="82"/>
    </row>
    <row r="234" spans="1:4" ht="15">
      <c r="A234" s="60"/>
      <c r="B234" s="60"/>
      <c r="C234" s="60"/>
      <c r="D234" s="82"/>
    </row>
    <row r="235" spans="1:4" ht="15">
      <c r="A235" s="60"/>
      <c r="B235" s="60"/>
      <c r="C235" s="60"/>
      <c r="D235" s="82"/>
    </row>
    <row r="236" spans="1:4" ht="15">
      <c r="A236" s="60"/>
      <c r="B236" s="60"/>
      <c r="C236" s="60"/>
      <c r="D236" s="82"/>
    </row>
    <row r="237" spans="1:4" ht="15">
      <c r="A237" s="60"/>
      <c r="B237" s="60"/>
      <c r="C237" s="60"/>
      <c r="D237" s="82"/>
    </row>
    <row r="238" spans="1:4" ht="15">
      <c r="A238" s="60"/>
      <c r="B238" s="60"/>
      <c r="C238" s="60"/>
      <c r="D238" s="82"/>
    </row>
    <row r="239" spans="1:4" ht="15">
      <c r="A239" s="60"/>
      <c r="B239" s="60"/>
      <c r="C239" s="60"/>
      <c r="D239" s="82"/>
    </row>
    <row r="240" spans="1:4" ht="15">
      <c r="A240" s="60"/>
      <c r="B240" s="60"/>
      <c r="C240" s="60"/>
      <c r="D240" s="82"/>
    </row>
    <row r="241" spans="1:4" ht="15">
      <c r="A241" s="60"/>
      <c r="B241" s="60"/>
      <c r="C241" s="60"/>
      <c r="D241" s="82"/>
    </row>
    <row r="242" spans="1:4" ht="15">
      <c r="A242" s="60"/>
      <c r="B242" s="60"/>
      <c r="C242" s="60"/>
      <c r="D242" s="82"/>
    </row>
    <row r="243" spans="1:4" ht="15">
      <c r="A243" s="60"/>
      <c r="B243" s="60"/>
      <c r="C243" s="60"/>
      <c r="D243" s="82"/>
    </row>
    <row r="244" spans="1:4" ht="15">
      <c r="A244" s="60"/>
      <c r="B244" s="60"/>
      <c r="C244" s="60"/>
      <c r="D244" s="82"/>
    </row>
    <row r="245" spans="1:4" ht="15">
      <c r="A245" s="60"/>
      <c r="B245" s="60"/>
      <c r="C245" s="60"/>
      <c r="D245" s="82"/>
    </row>
    <row r="246" spans="1:4" ht="15">
      <c r="A246" s="60"/>
      <c r="B246" s="60"/>
      <c r="C246" s="60"/>
      <c r="D246" s="82"/>
    </row>
    <row r="247" spans="1:4" ht="15">
      <c r="A247" s="60"/>
      <c r="B247" s="60"/>
      <c r="C247" s="60"/>
      <c r="D247" s="82"/>
    </row>
    <row r="248" spans="1:4" ht="15">
      <c r="A248" s="60"/>
      <c r="B248" s="60"/>
      <c r="C248" s="60"/>
      <c r="D248" s="82"/>
    </row>
    <row r="249" spans="1:4" ht="15">
      <c r="A249" s="60"/>
      <c r="B249" s="60"/>
      <c r="C249" s="60"/>
      <c r="D249" s="82"/>
    </row>
    <row r="250" spans="1:4" ht="15">
      <c r="A250" s="60"/>
      <c r="B250" s="60"/>
      <c r="C250" s="60"/>
      <c r="D250" s="82"/>
    </row>
    <row r="251" spans="1:4" ht="15">
      <c r="A251" s="60"/>
      <c r="B251" s="60"/>
      <c r="C251" s="60"/>
      <c r="D251" s="82"/>
    </row>
    <row r="252" spans="1:4" ht="15">
      <c r="A252" s="60"/>
      <c r="B252" s="60"/>
      <c r="C252" s="60"/>
      <c r="D252" s="82"/>
    </row>
    <row r="253" spans="1:4" ht="15">
      <c r="A253" s="60"/>
      <c r="B253" s="60"/>
      <c r="C253" s="60"/>
      <c r="D253" s="82"/>
    </row>
    <row r="254" spans="1:4" ht="15">
      <c r="A254" s="60"/>
      <c r="B254" s="60"/>
      <c r="C254" s="60"/>
      <c r="D254" s="82"/>
    </row>
    <row r="255" spans="1:4" ht="15">
      <c r="A255" s="60"/>
      <c r="B255" s="60"/>
      <c r="C255" s="60"/>
      <c r="D255" s="82"/>
    </row>
    <row r="256" spans="1:4" ht="15">
      <c r="A256" s="60"/>
      <c r="B256" s="60"/>
      <c r="C256" s="60"/>
      <c r="D256" s="82"/>
    </row>
    <row r="257" spans="1:4" ht="15">
      <c r="A257" s="60"/>
      <c r="B257" s="60"/>
      <c r="C257" s="60"/>
      <c r="D257" s="82"/>
    </row>
    <row r="258" spans="1:4" ht="15">
      <c r="A258" s="60"/>
      <c r="B258" s="60"/>
      <c r="C258" s="60"/>
      <c r="D258" s="82"/>
    </row>
    <row r="259" spans="1:4" ht="15">
      <c r="A259" s="60"/>
      <c r="B259" s="60"/>
      <c r="C259" s="60"/>
      <c r="D259" s="82"/>
    </row>
    <row r="260" spans="1:4" ht="15">
      <c r="A260" s="60"/>
      <c r="B260" s="60"/>
      <c r="C260" s="60"/>
      <c r="D260" s="82"/>
    </row>
    <row r="261" spans="1:4" ht="15">
      <c r="A261" s="60"/>
      <c r="B261" s="60"/>
      <c r="C261" s="60"/>
      <c r="D261" s="82"/>
    </row>
    <row r="262" spans="1:4" ht="15">
      <c r="A262" s="60"/>
      <c r="B262" s="60"/>
      <c r="C262" s="60"/>
      <c r="D262" s="82"/>
    </row>
    <row r="263" spans="1:4" ht="15">
      <c r="A263" s="60"/>
      <c r="B263" s="60"/>
      <c r="C263" s="60"/>
      <c r="D263" s="82"/>
    </row>
    <row r="264" spans="1:4" ht="15">
      <c r="A264" s="60"/>
      <c r="B264" s="60"/>
      <c r="C264" s="60"/>
      <c r="D264" s="82"/>
    </row>
    <row r="265" spans="1:4" ht="15">
      <c r="A265" s="60"/>
      <c r="B265" s="60"/>
      <c r="C265" s="60"/>
      <c r="D265" s="82"/>
    </row>
    <row r="266" spans="1:4" ht="15">
      <c r="A266" s="60"/>
      <c r="B266" s="60"/>
      <c r="C266" s="60"/>
      <c r="D266" s="82"/>
    </row>
    <row r="267" spans="1:4" ht="15">
      <c r="A267" s="60"/>
      <c r="B267" s="60"/>
      <c r="C267" s="60"/>
      <c r="D267" s="82"/>
    </row>
    <row r="268" spans="1:4" ht="15">
      <c r="A268" s="60"/>
      <c r="B268" s="60"/>
      <c r="C268" s="60"/>
      <c r="D268" s="82"/>
    </row>
    <row r="269" spans="1:4" ht="15">
      <c r="A269" s="60"/>
      <c r="B269" s="60"/>
      <c r="C269" s="60"/>
      <c r="D269" s="82"/>
    </row>
    <row r="270" spans="1:4" ht="15">
      <c r="A270" s="60"/>
      <c r="B270" s="60"/>
      <c r="C270" s="60"/>
      <c r="D270" s="82"/>
    </row>
    <row r="271" spans="1:4" ht="15">
      <c r="A271" s="60"/>
      <c r="B271" s="60"/>
      <c r="C271" s="60"/>
      <c r="D271" s="82"/>
    </row>
    <row r="272" spans="1:4" ht="15">
      <c r="A272" s="60"/>
      <c r="B272" s="60"/>
      <c r="C272" s="60"/>
      <c r="D272" s="82"/>
    </row>
    <row r="273" spans="1:4" ht="15">
      <c r="A273" s="60"/>
      <c r="B273" s="60"/>
      <c r="C273" s="60"/>
      <c r="D273" s="82"/>
    </row>
    <row r="274" spans="1:4" ht="15">
      <c r="A274" s="60"/>
      <c r="B274" s="60"/>
      <c r="C274" s="60"/>
      <c r="D274" s="82"/>
    </row>
    <row r="275" spans="1:4" ht="15">
      <c r="A275" s="60"/>
      <c r="B275" s="60"/>
      <c r="C275" s="60"/>
      <c r="D275" s="82"/>
    </row>
    <row r="276" spans="1:4" ht="15">
      <c r="A276" s="60"/>
      <c r="B276" s="60"/>
      <c r="C276" s="60"/>
      <c r="D276" s="82"/>
    </row>
    <row r="277" spans="1:4" ht="15">
      <c r="A277" s="60"/>
      <c r="B277" s="60"/>
      <c r="C277" s="60"/>
      <c r="D277" s="82"/>
    </row>
    <row r="278" spans="1:4" ht="15">
      <c r="A278" s="60"/>
      <c r="B278" s="60"/>
      <c r="C278" s="60"/>
      <c r="D278" s="82"/>
    </row>
    <row r="279" spans="1:4" ht="15">
      <c r="A279" s="60"/>
      <c r="B279" s="60"/>
      <c r="C279" s="60"/>
      <c r="D279" s="82"/>
    </row>
    <row r="280" spans="1:4" ht="15">
      <c r="A280" s="60"/>
      <c r="B280" s="60"/>
      <c r="C280" s="60"/>
      <c r="D280" s="82"/>
    </row>
    <row r="281" spans="1:4" ht="15">
      <c r="A281" s="60"/>
      <c r="B281" s="60"/>
      <c r="C281" s="60"/>
      <c r="D281" s="82"/>
    </row>
    <row r="282" spans="1:4" ht="15">
      <c r="A282" s="60"/>
      <c r="B282" s="60"/>
      <c r="C282" s="60"/>
      <c r="D282" s="82"/>
    </row>
  </sheetData>
  <sheetProtection/>
  <mergeCells count="24">
    <mergeCell ref="B90:D90"/>
    <mergeCell ref="B101:D101"/>
    <mergeCell ref="B61:D61"/>
    <mergeCell ref="B163:D163"/>
    <mergeCell ref="B50:D50"/>
    <mergeCell ref="B117:D117"/>
    <mergeCell ref="B128:D128"/>
    <mergeCell ref="B139:D139"/>
    <mergeCell ref="B21:D21"/>
    <mergeCell ref="A1:B1"/>
    <mergeCell ref="A2:D2"/>
    <mergeCell ref="A4:A5"/>
    <mergeCell ref="B4:B5"/>
    <mergeCell ref="B38:D38"/>
    <mergeCell ref="B174:D174"/>
    <mergeCell ref="C180:D180"/>
    <mergeCell ref="C4:C5"/>
    <mergeCell ref="D4:D5"/>
    <mergeCell ref="B171:D171"/>
    <mergeCell ref="B149:D149"/>
    <mergeCell ref="B6:D6"/>
    <mergeCell ref="B73:D73"/>
    <mergeCell ref="B81:D81"/>
    <mergeCell ref="B29:D29"/>
  </mergeCells>
  <printOptions/>
  <pageMargins left="1.34" right="0.76" top="0.63" bottom="0.65" header="0.65" footer="0.62"/>
  <pageSetup horizontalDpi="600" verticalDpi="6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162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6.00390625" style="28" customWidth="1"/>
    <col min="2" max="2" width="22.00390625" style="28" customWidth="1"/>
    <col min="3" max="3" width="22.421875" style="28" customWidth="1"/>
    <col min="4" max="4" width="42.28125" style="28" hidden="1" customWidth="1"/>
    <col min="5" max="5" width="20.421875" style="28" customWidth="1"/>
    <col min="6" max="6" width="23.28125" style="28" customWidth="1"/>
    <col min="7" max="7" width="18.28125" style="0" hidden="1" customWidth="1"/>
    <col min="8" max="8" width="0" style="0" hidden="1" customWidth="1"/>
    <col min="11" max="11" width="11.140625" style="0" bestFit="1" customWidth="1"/>
  </cols>
  <sheetData>
    <row r="1" spans="1:6" ht="15" customHeight="1">
      <c r="A1" s="188" t="s">
        <v>308</v>
      </c>
      <c r="B1" s="188"/>
      <c r="C1" s="188"/>
      <c r="D1" s="29"/>
      <c r="E1" s="29"/>
      <c r="F1" s="29"/>
    </row>
    <row r="2" spans="1:6" ht="15" customHeight="1">
      <c r="A2" s="188" t="s">
        <v>309</v>
      </c>
      <c r="B2" s="188"/>
      <c r="C2" s="188"/>
      <c r="D2" s="29"/>
      <c r="E2" s="29"/>
      <c r="F2" s="29"/>
    </row>
    <row r="3" spans="1:6" ht="18.75" customHeight="1">
      <c r="A3" s="29"/>
      <c r="B3" s="29"/>
      <c r="C3" s="29"/>
      <c r="D3" s="29"/>
      <c r="E3" s="184" t="s">
        <v>335</v>
      </c>
      <c r="F3" s="184"/>
    </row>
    <row r="4" spans="1:6" ht="23.25">
      <c r="A4" s="189" t="str">
        <f>'le tet am lich'!A2:D2</f>
        <v>DANH SÁCH CÁN BỘ NHẬN TIỀN LỄ TẾT ÂM LỊCH NĂM 2017</v>
      </c>
      <c r="B4" s="178"/>
      <c r="C4" s="178"/>
      <c r="D4" s="178"/>
      <c r="E4" s="178"/>
      <c r="F4" s="178"/>
    </row>
    <row r="5" spans="1:6" ht="20.25" customHeight="1">
      <c r="A5" s="185" t="s">
        <v>310</v>
      </c>
      <c r="B5" s="185"/>
      <c r="C5" s="185"/>
      <c r="D5" s="185"/>
      <c r="E5" s="185"/>
      <c r="F5" s="185"/>
    </row>
    <row r="6" spans="1:6" ht="20.25" customHeight="1">
      <c r="A6" s="185" t="s">
        <v>311</v>
      </c>
      <c r="B6" s="185"/>
      <c r="C6" s="185"/>
      <c r="D6" s="185"/>
      <c r="E6" s="185"/>
      <c r="F6" s="185"/>
    </row>
    <row r="7" spans="1:6" ht="17.25" thickBot="1">
      <c r="A7" s="3"/>
      <c r="B7" s="3"/>
      <c r="C7" s="3"/>
      <c r="D7" s="3"/>
      <c r="E7" s="3"/>
      <c r="F7" s="3"/>
    </row>
    <row r="8" spans="1:6" ht="17.25" thickTop="1">
      <c r="A8" s="179" t="s">
        <v>1</v>
      </c>
      <c r="B8" s="181" t="s">
        <v>2</v>
      </c>
      <c r="C8" s="181" t="s">
        <v>149</v>
      </c>
      <c r="D8" s="89"/>
      <c r="E8" s="181" t="s">
        <v>312</v>
      </c>
      <c r="F8" s="186" t="s">
        <v>150</v>
      </c>
    </row>
    <row r="9" spans="1:6" ht="17.25" thickBot="1">
      <c r="A9" s="180"/>
      <c r="B9" s="182"/>
      <c r="C9" s="183"/>
      <c r="D9" s="90"/>
      <c r="E9" s="183"/>
      <c r="F9" s="187"/>
    </row>
    <row r="10" spans="1:6" ht="18.75" thickBot="1">
      <c r="A10" s="4">
        <v>1</v>
      </c>
      <c r="B10" s="5">
        <v>3</v>
      </c>
      <c r="C10" s="5">
        <v>2</v>
      </c>
      <c r="D10" s="5"/>
      <c r="E10" s="5"/>
      <c r="F10" s="6"/>
    </row>
    <row r="11" spans="1:8" ht="15.75">
      <c r="A11" s="7">
        <v>1</v>
      </c>
      <c r="B11" s="8" t="s">
        <v>7</v>
      </c>
      <c r="C11" s="91" t="s">
        <v>180</v>
      </c>
      <c r="D11" s="32" t="s">
        <v>7</v>
      </c>
      <c r="E11" s="9">
        <f>'le tet am lich'!C7</f>
        <v>500000</v>
      </c>
      <c r="F11" s="10"/>
      <c r="G11" s="44" t="e">
        <f>#REF!</f>
        <v>#REF!</v>
      </c>
      <c r="H11" s="45" t="e">
        <f aca="true" t="shared" si="0" ref="H11:H33">E11-G11</f>
        <v>#REF!</v>
      </c>
    </row>
    <row r="12" spans="1:8" ht="15.75">
      <c r="A12" s="7">
        <v>2</v>
      </c>
      <c r="B12" s="11" t="s">
        <v>8</v>
      </c>
      <c r="C12" s="54" t="s">
        <v>181</v>
      </c>
      <c r="D12" s="33" t="s">
        <v>8</v>
      </c>
      <c r="E12" s="9">
        <f>'le tet am lich'!C8</f>
        <v>500000</v>
      </c>
      <c r="F12" s="10"/>
      <c r="G12" s="44" t="e">
        <f>#REF!</f>
        <v>#REF!</v>
      </c>
      <c r="H12" s="45" t="e">
        <f t="shared" si="0"/>
        <v>#REF!</v>
      </c>
    </row>
    <row r="13" spans="1:8" ht="15.75">
      <c r="A13" s="7">
        <v>3</v>
      </c>
      <c r="B13" s="8" t="s">
        <v>48</v>
      </c>
      <c r="C13" s="54" t="s">
        <v>182</v>
      </c>
      <c r="D13" s="33" t="s">
        <v>48</v>
      </c>
      <c r="E13" s="9">
        <f>'le tet am lich'!C9</f>
        <v>500000</v>
      </c>
      <c r="F13" s="18"/>
      <c r="G13" s="44" t="e">
        <f>#REF!</f>
        <v>#REF!</v>
      </c>
      <c r="H13" s="45" t="e">
        <f t="shared" si="0"/>
        <v>#REF!</v>
      </c>
    </row>
    <row r="14" spans="1:8" ht="15.75">
      <c r="A14" s="7">
        <v>4</v>
      </c>
      <c r="B14" s="8" t="s">
        <v>16</v>
      </c>
      <c r="C14" s="54" t="s">
        <v>183</v>
      </c>
      <c r="D14" s="33" t="s">
        <v>16</v>
      </c>
      <c r="E14" s="9">
        <f>'le tet am lich'!C10</f>
        <v>500000</v>
      </c>
      <c r="F14" s="14"/>
      <c r="G14" s="44" t="e">
        <f>#REF!</f>
        <v>#REF!</v>
      </c>
      <c r="H14" s="45" t="e">
        <f t="shared" si="0"/>
        <v>#REF!</v>
      </c>
    </row>
    <row r="15" spans="1:8" ht="15.75">
      <c r="A15" s="7">
        <v>5</v>
      </c>
      <c r="B15" s="8" t="s">
        <v>9</v>
      </c>
      <c r="C15" s="54" t="s">
        <v>184</v>
      </c>
      <c r="D15" s="41" t="s">
        <v>9</v>
      </c>
      <c r="E15" s="9">
        <f>'le tet am lich'!C11</f>
        <v>500000</v>
      </c>
      <c r="F15" s="10"/>
      <c r="G15" s="44" t="e">
        <f>#REF!</f>
        <v>#REF!</v>
      </c>
      <c r="H15" s="45" t="e">
        <f t="shared" si="0"/>
        <v>#REF!</v>
      </c>
    </row>
    <row r="16" spans="1:8" ht="15.75">
      <c r="A16" s="7">
        <v>6</v>
      </c>
      <c r="B16" s="12" t="s">
        <v>10</v>
      </c>
      <c r="C16" s="54" t="s">
        <v>185</v>
      </c>
      <c r="D16" s="33" t="s">
        <v>10</v>
      </c>
      <c r="E16" s="9">
        <f>'le tet am lich'!C12</f>
        <v>500000</v>
      </c>
      <c r="F16" s="10"/>
      <c r="G16" s="44" t="e">
        <f>#REF!</f>
        <v>#REF!</v>
      </c>
      <c r="H16" s="45" t="e">
        <f t="shared" si="0"/>
        <v>#REF!</v>
      </c>
    </row>
    <row r="17" spans="1:8" ht="15.75">
      <c r="A17" s="7">
        <v>7</v>
      </c>
      <c r="B17" s="8" t="s">
        <v>11</v>
      </c>
      <c r="C17" s="54" t="s">
        <v>186</v>
      </c>
      <c r="D17" s="33" t="s">
        <v>11</v>
      </c>
      <c r="E17" s="9">
        <f>'le tet am lich'!C13</f>
        <v>500000</v>
      </c>
      <c r="F17" s="10"/>
      <c r="G17" s="44" t="e">
        <f>#REF!</f>
        <v>#REF!</v>
      </c>
      <c r="H17" s="45" t="e">
        <f t="shared" si="0"/>
        <v>#REF!</v>
      </c>
    </row>
    <row r="18" spans="1:8" ht="15.75">
      <c r="A18" s="7">
        <v>8</v>
      </c>
      <c r="B18" s="8" t="s">
        <v>12</v>
      </c>
      <c r="C18" s="54" t="s">
        <v>187</v>
      </c>
      <c r="D18" s="33" t="s">
        <v>12</v>
      </c>
      <c r="E18" s="9">
        <f>'le tet am lich'!C14</f>
        <v>500000</v>
      </c>
      <c r="F18" s="10"/>
      <c r="G18" s="44" t="e">
        <f>#REF!</f>
        <v>#REF!</v>
      </c>
      <c r="H18" s="45" t="e">
        <f t="shared" si="0"/>
        <v>#REF!</v>
      </c>
    </row>
    <row r="19" spans="1:8" ht="15.75">
      <c r="A19" s="7">
        <v>9</v>
      </c>
      <c r="B19" s="8" t="s">
        <v>13</v>
      </c>
      <c r="C19" s="54" t="s">
        <v>188</v>
      </c>
      <c r="D19" s="33" t="s">
        <v>13</v>
      </c>
      <c r="E19" s="9">
        <f>'le tet am lich'!C15</f>
        <v>500000</v>
      </c>
      <c r="F19" s="10"/>
      <c r="G19" s="44" t="e">
        <f>#REF!</f>
        <v>#REF!</v>
      </c>
      <c r="H19" s="45" t="e">
        <f t="shared" si="0"/>
        <v>#REF!</v>
      </c>
    </row>
    <row r="20" spans="1:8" ht="15.75">
      <c r="A20" s="7">
        <v>10</v>
      </c>
      <c r="B20" s="12" t="s">
        <v>14</v>
      </c>
      <c r="C20" s="54" t="s">
        <v>189</v>
      </c>
      <c r="D20" s="41" t="s">
        <v>14</v>
      </c>
      <c r="E20" s="9">
        <f>'le tet am lich'!C16</f>
        <v>500000</v>
      </c>
      <c r="F20" s="10"/>
      <c r="G20" s="44" t="e">
        <f>#REF!</f>
        <v>#REF!</v>
      </c>
      <c r="H20" s="45" t="e">
        <f t="shared" si="0"/>
        <v>#REF!</v>
      </c>
    </row>
    <row r="21" spans="1:8" ht="15.75">
      <c r="A21" s="7">
        <v>11</v>
      </c>
      <c r="B21" s="12" t="s">
        <v>15</v>
      </c>
      <c r="C21" s="54" t="s">
        <v>190</v>
      </c>
      <c r="D21" s="33" t="s">
        <v>15</v>
      </c>
      <c r="E21" s="9">
        <f>'le tet am lich'!C17</f>
        <v>500000</v>
      </c>
      <c r="F21" s="49"/>
      <c r="G21" s="44" t="e">
        <f>#REF!</f>
        <v>#REF!</v>
      </c>
      <c r="H21" s="45" t="e">
        <f t="shared" si="0"/>
        <v>#REF!</v>
      </c>
    </row>
    <row r="22" spans="1:8" ht="15.75">
      <c r="A22" s="7">
        <v>12</v>
      </c>
      <c r="B22" s="8" t="s">
        <v>163</v>
      </c>
      <c r="C22" s="54" t="s">
        <v>191</v>
      </c>
      <c r="D22" s="34" t="s">
        <v>163</v>
      </c>
      <c r="E22" s="9">
        <f>'le tet am lich'!C18</f>
        <v>500000</v>
      </c>
      <c r="F22" s="50"/>
      <c r="G22" s="44" t="e">
        <f>#REF!</f>
        <v>#REF!</v>
      </c>
      <c r="H22" s="45" t="e">
        <f t="shared" si="0"/>
        <v>#REF!</v>
      </c>
    </row>
    <row r="23" spans="1:8" ht="15.75">
      <c r="A23" s="7">
        <v>13</v>
      </c>
      <c r="B23" s="8" t="s">
        <v>17</v>
      </c>
      <c r="C23" s="54" t="s">
        <v>192</v>
      </c>
      <c r="D23" s="48" t="s">
        <v>17</v>
      </c>
      <c r="E23" s="9">
        <f>'le tet am lich'!C19</f>
        <v>500000</v>
      </c>
      <c r="F23" s="10"/>
      <c r="G23" s="44" t="e">
        <f>#REF!</f>
        <v>#REF!</v>
      </c>
      <c r="H23" s="45" t="e">
        <f t="shared" si="0"/>
        <v>#REF!</v>
      </c>
    </row>
    <row r="24" spans="1:8" ht="15.75">
      <c r="A24" s="7">
        <v>14</v>
      </c>
      <c r="B24" s="11" t="s">
        <v>21</v>
      </c>
      <c r="C24" s="54" t="s">
        <v>193</v>
      </c>
      <c r="D24" s="32" t="s">
        <v>21</v>
      </c>
      <c r="E24" s="9">
        <f>'le tet am lich'!C22</f>
        <v>500000</v>
      </c>
      <c r="F24" s="10"/>
      <c r="G24" s="44" t="e">
        <f>#REF!</f>
        <v>#REF!</v>
      </c>
      <c r="H24" s="45" t="e">
        <f t="shared" si="0"/>
        <v>#REF!</v>
      </c>
    </row>
    <row r="25" spans="1:8" ht="15.75">
      <c r="A25" s="7">
        <v>15</v>
      </c>
      <c r="B25" s="8" t="s">
        <v>22</v>
      </c>
      <c r="C25" s="54" t="s">
        <v>194</v>
      </c>
      <c r="D25" s="33" t="s">
        <v>22</v>
      </c>
      <c r="E25" s="9">
        <f>'le tet am lich'!C23</f>
        <v>500000</v>
      </c>
      <c r="F25" s="10"/>
      <c r="G25" s="44" t="e">
        <f>#REF!</f>
        <v>#REF!</v>
      </c>
      <c r="H25" s="45" t="e">
        <f t="shared" si="0"/>
        <v>#REF!</v>
      </c>
    </row>
    <row r="26" spans="1:8" ht="15.75">
      <c r="A26" s="7">
        <v>16</v>
      </c>
      <c r="B26" s="8" t="s">
        <v>23</v>
      </c>
      <c r="C26" s="54" t="s">
        <v>195</v>
      </c>
      <c r="D26" s="33" t="s">
        <v>23</v>
      </c>
      <c r="E26" s="9">
        <f>'le tet am lich'!C24</f>
        <v>500000</v>
      </c>
      <c r="F26" s="14"/>
      <c r="G26" s="44" t="e">
        <f>#REF!</f>
        <v>#REF!</v>
      </c>
      <c r="H26" s="45" t="e">
        <f t="shared" si="0"/>
        <v>#REF!</v>
      </c>
    </row>
    <row r="27" spans="1:8" ht="15.75">
      <c r="A27" s="7">
        <v>17</v>
      </c>
      <c r="B27" s="8" t="s">
        <v>24</v>
      </c>
      <c r="C27" s="54" t="s">
        <v>196</v>
      </c>
      <c r="D27" s="41" t="s">
        <v>24</v>
      </c>
      <c r="E27" s="9">
        <f>'le tet am lich'!C25</f>
        <v>500000</v>
      </c>
      <c r="F27" s="13"/>
      <c r="G27" s="44" t="e">
        <f>#REF!</f>
        <v>#REF!</v>
      </c>
      <c r="H27" s="45" t="e">
        <f t="shared" si="0"/>
        <v>#REF!</v>
      </c>
    </row>
    <row r="28" spans="1:8" ht="15.75">
      <c r="A28" s="7">
        <v>18</v>
      </c>
      <c r="B28" s="8" t="s">
        <v>25</v>
      </c>
      <c r="C28" s="54" t="s">
        <v>197</v>
      </c>
      <c r="D28" s="33" t="s">
        <v>25</v>
      </c>
      <c r="E28" s="9">
        <f>'le tet am lich'!C26</f>
        <v>500000</v>
      </c>
      <c r="F28" s="14"/>
      <c r="G28" s="44" t="e">
        <f>#REF!</f>
        <v>#REF!</v>
      </c>
      <c r="H28" s="45" t="e">
        <f t="shared" si="0"/>
        <v>#REF!</v>
      </c>
    </row>
    <row r="29" spans="1:8" ht="15.75">
      <c r="A29" s="7">
        <v>19</v>
      </c>
      <c r="B29" s="15" t="s">
        <v>27</v>
      </c>
      <c r="C29" s="54" t="s">
        <v>199</v>
      </c>
      <c r="D29" s="35" t="s">
        <v>27</v>
      </c>
      <c r="E29" s="9">
        <f>'le tet am lich'!C27</f>
        <v>500000</v>
      </c>
      <c r="F29" s="16"/>
      <c r="G29" s="44" t="e">
        <f>#REF!</f>
        <v>#REF!</v>
      </c>
      <c r="H29" s="45" t="e">
        <f t="shared" si="0"/>
        <v>#REF!</v>
      </c>
    </row>
    <row r="30" spans="1:8" ht="15.75">
      <c r="A30" s="7">
        <v>20</v>
      </c>
      <c r="B30" s="8" t="s">
        <v>29</v>
      </c>
      <c r="C30" s="54" t="s">
        <v>200</v>
      </c>
      <c r="D30" s="32" t="s">
        <v>29</v>
      </c>
      <c r="E30" s="17">
        <f>'le tet am lich'!C30</f>
        <v>500000</v>
      </c>
      <c r="F30" s="18"/>
      <c r="G30" s="44" t="e">
        <f>#REF!</f>
        <v>#REF!</v>
      </c>
      <c r="H30" s="45" t="e">
        <f t="shared" si="0"/>
        <v>#REF!</v>
      </c>
    </row>
    <row r="31" spans="1:8" ht="15.75">
      <c r="A31" s="7">
        <v>21</v>
      </c>
      <c r="B31" s="8" t="s">
        <v>30</v>
      </c>
      <c r="C31" s="54" t="s">
        <v>201</v>
      </c>
      <c r="D31" s="33" t="s">
        <v>30</v>
      </c>
      <c r="E31" s="17">
        <f>'le tet am lich'!C31</f>
        <v>500000</v>
      </c>
      <c r="F31" s="18"/>
      <c r="G31" s="44" t="e">
        <f>#REF!</f>
        <v>#REF!</v>
      </c>
      <c r="H31" s="45" t="e">
        <f t="shared" si="0"/>
        <v>#REF!</v>
      </c>
    </row>
    <row r="32" spans="1:8" ht="15.75">
      <c r="A32" s="7">
        <v>22</v>
      </c>
      <c r="B32" s="8" t="s">
        <v>106</v>
      </c>
      <c r="C32" s="54" t="s">
        <v>202</v>
      </c>
      <c r="D32" s="33" t="s">
        <v>106</v>
      </c>
      <c r="E32" s="17">
        <f>'le tet am lich'!C32</f>
        <v>500000</v>
      </c>
      <c r="F32" s="18"/>
      <c r="G32" s="44" t="e">
        <f>#REF!</f>
        <v>#REF!</v>
      </c>
      <c r="H32" s="45" t="e">
        <f t="shared" si="0"/>
        <v>#REF!</v>
      </c>
    </row>
    <row r="33" spans="1:8" ht="15.75">
      <c r="A33" s="7">
        <v>23</v>
      </c>
      <c r="B33" s="8" t="s">
        <v>65</v>
      </c>
      <c r="C33" s="54" t="s">
        <v>203</v>
      </c>
      <c r="D33" s="33" t="s">
        <v>65</v>
      </c>
      <c r="E33" s="17">
        <f>'le tet am lich'!C33</f>
        <v>500000</v>
      </c>
      <c r="F33" s="18"/>
      <c r="G33" s="44" t="e">
        <f>#REF!</f>
        <v>#REF!</v>
      </c>
      <c r="H33" s="45" t="e">
        <f t="shared" si="0"/>
        <v>#REF!</v>
      </c>
    </row>
    <row r="34" spans="1:8" ht="15.75">
      <c r="A34" s="7">
        <v>24</v>
      </c>
      <c r="B34" s="8" t="s">
        <v>67</v>
      </c>
      <c r="C34" s="54" t="s">
        <v>204</v>
      </c>
      <c r="D34" s="33" t="s">
        <v>67</v>
      </c>
      <c r="E34" s="17">
        <f>'le tet am lich'!C34</f>
        <v>500000</v>
      </c>
      <c r="F34" s="20"/>
      <c r="G34" s="44"/>
      <c r="H34" s="45"/>
    </row>
    <row r="35" spans="1:8" ht="15.75">
      <c r="A35" s="7">
        <v>25</v>
      </c>
      <c r="B35" s="8" t="s">
        <v>26</v>
      </c>
      <c r="C35" s="54" t="s">
        <v>198</v>
      </c>
      <c r="D35" s="32" t="s">
        <v>26</v>
      </c>
      <c r="E35" s="17">
        <f>'le tet am lich'!C35</f>
        <v>500000</v>
      </c>
      <c r="F35" s="14"/>
      <c r="G35" s="44" t="e">
        <f>#REF!</f>
        <v>#REF!</v>
      </c>
      <c r="H35" s="45" t="e">
        <f>E35-G35</f>
        <v>#REF!</v>
      </c>
    </row>
    <row r="36" spans="1:8" ht="15.75">
      <c r="A36" s="7">
        <v>26</v>
      </c>
      <c r="B36" s="8" t="s">
        <v>32</v>
      </c>
      <c r="C36" s="54" t="s">
        <v>205</v>
      </c>
      <c r="D36" s="48" t="s">
        <v>32</v>
      </c>
      <c r="E36" s="17">
        <f>'le tet am lich'!C36</f>
        <v>500000</v>
      </c>
      <c r="F36" s="10"/>
      <c r="G36" s="44" t="e">
        <f>#REF!</f>
        <v>#REF!</v>
      </c>
      <c r="H36" s="45" t="e">
        <f aca="true" t="shared" si="1" ref="H36:H65">E36-G36</f>
        <v>#REF!</v>
      </c>
    </row>
    <row r="37" spans="1:8" ht="15.75">
      <c r="A37" s="7">
        <v>27</v>
      </c>
      <c r="B37" s="8" t="s">
        <v>35</v>
      </c>
      <c r="C37" s="54" t="s">
        <v>206</v>
      </c>
      <c r="D37" s="33" t="s">
        <v>35</v>
      </c>
      <c r="E37" s="19">
        <f>'le tet am lich'!C39</f>
        <v>500000</v>
      </c>
      <c r="F37" s="18"/>
      <c r="G37" s="44" t="e">
        <f>#REF!</f>
        <v>#REF!</v>
      </c>
      <c r="H37" s="45" t="e">
        <f t="shared" si="1"/>
        <v>#REF!</v>
      </c>
    </row>
    <row r="38" spans="1:8" ht="15.75">
      <c r="A38" s="7">
        <v>28</v>
      </c>
      <c r="B38" s="8" t="s">
        <v>36</v>
      </c>
      <c r="C38" s="54" t="s">
        <v>207</v>
      </c>
      <c r="D38" s="33" t="s">
        <v>36</v>
      </c>
      <c r="E38" s="19">
        <f>'le tet am lich'!C40</f>
        <v>500000</v>
      </c>
      <c r="F38" s="18"/>
      <c r="G38" s="44" t="e">
        <f>#REF!</f>
        <v>#REF!</v>
      </c>
      <c r="H38" s="45" t="e">
        <f t="shared" si="1"/>
        <v>#REF!</v>
      </c>
    </row>
    <row r="39" spans="1:8" ht="15.75">
      <c r="A39" s="7">
        <v>29</v>
      </c>
      <c r="B39" s="8" t="s">
        <v>37</v>
      </c>
      <c r="C39" s="54" t="s">
        <v>208</v>
      </c>
      <c r="D39" s="33" t="s">
        <v>37</v>
      </c>
      <c r="E39" s="19">
        <f>'le tet am lich'!C41</f>
        <v>500000</v>
      </c>
      <c r="F39" s="18"/>
      <c r="G39" s="44" t="e">
        <f>#REF!</f>
        <v>#REF!</v>
      </c>
      <c r="H39" s="45" t="e">
        <f t="shared" si="1"/>
        <v>#REF!</v>
      </c>
    </row>
    <row r="40" spans="1:8" ht="15.75">
      <c r="A40" s="7">
        <v>30</v>
      </c>
      <c r="B40" s="8" t="s">
        <v>38</v>
      </c>
      <c r="C40" s="54" t="s">
        <v>209</v>
      </c>
      <c r="D40" s="33" t="s">
        <v>38</v>
      </c>
      <c r="E40" s="19">
        <f>'le tet am lich'!C42</f>
        <v>500000</v>
      </c>
      <c r="F40" s="18"/>
      <c r="G40" s="44" t="e">
        <f>#REF!</f>
        <v>#REF!</v>
      </c>
      <c r="H40" s="45" t="e">
        <f t="shared" si="1"/>
        <v>#REF!</v>
      </c>
    </row>
    <row r="41" spans="1:8" ht="15.75">
      <c r="A41" s="7">
        <v>31</v>
      </c>
      <c r="B41" s="8" t="s">
        <v>39</v>
      </c>
      <c r="C41" s="54" t="s">
        <v>210</v>
      </c>
      <c r="D41" s="41" t="s">
        <v>39</v>
      </c>
      <c r="E41" s="19">
        <f>'le tet am lich'!C43</f>
        <v>500000</v>
      </c>
      <c r="F41" s="18"/>
      <c r="G41" s="44" t="e">
        <f>#REF!</f>
        <v>#REF!</v>
      </c>
      <c r="H41" s="45" t="e">
        <f t="shared" si="1"/>
        <v>#REF!</v>
      </c>
    </row>
    <row r="42" spans="1:8" ht="15.75">
      <c r="A42" s="7">
        <v>32</v>
      </c>
      <c r="B42" s="8" t="s">
        <v>40</v>
      </c>
      <c r="C42" s="54" t="s">
        <v>211</v>
      </c>
      <c r="D42" s="33" t="s">
        <v>40</v>
      </c>
      <c r="E42" s="19">
        <f>'le tet am lich'!C44</f>
        <v>500000</v>
      </c>
      <c r="F42" s="18"/>
      <c r="G42" s="44" t="e">
        <f>#REF!</f>
        <v>#REF!</v>
      </c>
      <c r="H42" s="45" t="e">
        <f t="shared" si="1"/>
        <v>#REF!</v>
      </c>
    </row>
    <row r="43" spans="1:8" ht="15.75">
      <c r="A43" s="7">
        <v>33</v>
      </c>
      <c r="B43" s="8" t="s">
        <v>41</v>
      </c>
      <c r="C43" s="54" t="s">
        <v>212</v>
      </c>
      <c r="D43" s="77" t="s">
        <v>41</v>
      </c>
      <c r="E43" s="19">
        <f>'le tet am lich'!C45</f>
        <v>500000</v>
      </c>
      <c r="F43" s="18"/>
      <c r="G43" s="44" t="e">
        <f>#REF!</f>
        <v>#REF!</v>
      </c>
      <c r="H43" s="45" t="e">
        <f t="shared" si="1"/>
        <v>#REF!</v>
      </c>
    </row>
    <row r="44" spans="1:8" ht="15.75">
      <c r="A44" s="7">
        <v>34</v>
      </c>
      <c r="B44" s="8" t="s">
        <v>42</v>
      </c>
      <c r="C44" s="54" t="s">
        <v>213</v>
      </c>
      <c r="D44" s="76" t="s">
        <v>42</v>
      </c>
      <c r="E44" s="19">
        <f>'le tet am lich'!C46</f>
        <v>500000</v>
      </c>
      <c r="F44" s="18"/>
      <c r="G44" s="44" t="e">
        <f>#REF!</f>
        <v>#REF!</v>
      </c>
      <c r="H44" s="45" t="e">
        <f t="shared" si="1"/>
        <v>#REF!</v>
      </c>
    </row>
    <row r="45" spans="1:8" s="60" customFormat="1" ht="15.75">
      <c r="A45" s="7">
        <v>35</v>
      </c>
      <c r="B45" s="55" t="s">
        <v>43</v>
      </c>
      <c r="C45" s="56" t="s">
        <v>307</v>
      </c>
      <c r="D45" s="33" t="s">
        <v>42</v>
      </c>
      <c r="E45" s="19">
        <f>'le tet am lich'!C47</f>
        <v>500000</v>
      </c>
      <c r="F45" s="57"/>
      <c r="G45" s="58" t="e">
        <f>#REF!</f>
        <v>#REF!</v>
      </c>
      <c r="H45" s="59" t="e">
        <f t="shared" si="1"/>
        <v>#REF!</v>
      </c>
    </row>
    <row r="46" spans="1:8" ht="15.75">
      <c r="A46" s="7">
        <v>36</v>
      </c>
      <c r="B46" s="8" t="s">
        <v>44</v>
      </c>
      <c r="C46" s="54" t="s">
        <v>215</v>
      </c>
      <c r="D46" s="34" t="s">
        <v>44</v>
      </c>
      <c r="E46" s="19">
        <f>'le tet am lich'!C48</f>
        <v>500000</v>
      </c>
      <c r="F46" s="18"/>
      <c r="G46" s="44" t="e">
        <f>#REF!</f>
        <v>#REF!</v>
      </c>
      <c r="H46" s="45" t="e">
        <f t="shared" si="1"/>
        <v>#REF!</v>
      </c>
    </row>
    <row r="47" spans="1:8" ht="15.75">
      <c r="A47" s="7">
        <v>37</v>
      </c>
      <c r="B47" s="8" t="s">
        <v>49</v>
      </c>
      <c r="C47" s="54" t="s">
        <v>236</v>
      </c>
      <c r="D47" s="41" t="s">
        <v>49</v>
      </c>
      <c r="E47" s="17">
        <f>'le tet am lich'!C51</f>
        <v>500000</v>
      </c>
      <c r="F47" s="18"/>
      <c r="G47" s="44" t="e">
        <f>#REF!</f>
        <v>#REF!</v>
      </c>
      <c r="H47" s="45" t="e">
        <f t="shared" si="1"/>
        <v>#REF!</v>
      </c>
    </row>
    <row r="48" spans="1:8" ht="15.75">
      <c r="A48" s="7">
        <v>38</v>
      </c>
      <c r="B48" s="8" t="s">
        <v>100</v>
      </c>
      <c r="C48" s="54" t="s">
        <v>237</v>
      </c>
      <c r="D48" s="33" t="s">
        <v>100</v>
      </c>
      <c r="E48" s="17">
        <f>'le tet am lich'!C52</f>
        <v>500000</v>
      </c>
      <c r="F48" s="18"/>
      <c r="G48" s="44" t="e">
        <f>#REF!</f>
        <v>#REF!</v>
      </c>
      <c r="H48" s="45" t="e">
        <f t="shared" si="1"/>
        <v>#REF!</v>
      </c>
    </row>
    <row r="49" spans="1:8" ht="15.75">
      <c r="A49" s="7">
        <v>39</v>
      </c>
      <c r="B49" s="8" t="s">
        <v>88</v>
      </c>
      <c r="C49" s="54" t="s">
        <v>238</v>
      </c>
      <c r="D49" s="33" t="s">
        <v>88</v>
      </c>
      <c r="E49" s="17">
        <f>'le tet am lich'!C53</f>
        <v>500000</v>
      </c>
      <c r="F49" s="18"/>
      <c r="G49" s="44" t="e">
        <f>#REF!</f>
        <v>#REF!</v>
      </c>
      <c r="H49" s="45" t="e">
        <f t="shared" si="1"/>
        <v>#REF!</v>
      </c>
    </row>
    <row r="50" spans="1:8" ht="15.75">
      <c r="A50" s="7">
        <v>40</v>
      </c>
      <c r="B50" s="8" t="s">
        <v>92</v>
      </c>
      <c r="C50" s="54" t="s">
        <v>239</v>
      </c>
      <c r="D50" s="33" t="s">
        <v>92</v>
      </c>
      <c r="E50" s="17">
        <f>'le tet am lich'!C54</f>
        <v>500000</v>
      </c>
      <c r="F50" s="18"/>
      <c r="G50" s="44" t="e">
        <f>#REF!</f>
        <v>#REF!</v>
      </c>
      <c r="H50" s="45" t="e">
        <f t="shared" si="1"/>
        <v>#REF!</v>
      </c>
    </row>
    <row r="51" spans="1:8" ht="15.75">
      <c r="A51" s="7">
        <v>41</v>
      </c>
      <c r="B51" s="8" t="s">
        <v>93</v>
      </c>
      <c r="C51" s="54" t="s">
        <v>240</v>
      </c>
      <c r="D51" s="33" t="s">
        <v>93</v>
      </c>
      <c r="E51" s="17">
        <f>'le tet am lich'!C55</f>
        <v>500000</v>
      </c>
      <c r="F51" s="18"/>
      <c r="G51" s="44" t="e">
        <f>#REF!</f>
        <v>#REF!</v>
      </c>
      <c r="H51" s="45" t="e">
        <f t="shared" si="1"/>
        <v>#REF!</v>
      </c>
    </row>
    <row r="52" spans="1:8" ht="15.75">
      <c r="A52" s="7">
        <v>42</v>
      </c>
      <c r="B52" s="8" t="s">
        <v>91</v>
      </c>
      <c r="C52" s="54" t="s">
        <v>241</v>
      </c>
      <c r="D52" s="33" t="s">
        <v>91</v>
      </c>
      <c r="E52" s="17">
        <f>'le tet am lich'!C56</f>
        <v>500000</v>
      </c>
      <c r="F52" s="18"/>
      <c r="G52" s="44" t="e">
        <f>#REF!</f>
        <v>#REF!</v>
      </c>
      <c r="H52" s="45" t="e">
        <f t="shared" si="1"/>
        <v>#REF!</v>
      </c>
    </row>
    <row r="53" spans="1:8" ht="15.75">
      <c r="A53" s="7">
        <v>43</v>
      </c>
      <c r="B53" s="8" t="s">
        <v>89</v>
      </c>
      <c r="C53" s="54" t="s">
        <v>242</v>
      </c>
      <c r="D53" s="33" t="s">
        <v>89</v>
      </c>
      <c r="E53" s="17">
        <f>'le tet am lich'!C57</f>
        <v>500000</v>
      </c>
      <c r="F53" s="18"/>
      <c r="G53" s="44" t="e">
        <f>#REF!</f>
        <v>#REF!</v>
      </c>
      <c r="H53" s="45" t="e">
        <f t="shared" si="1"/>
        <v>#REF!</v>
      </c>
    </row>
    <row r="54" spans="1:8" ht="15.75">
      <c r="A54" s="7">
        <v>44</v>
      </c>
      <c r="B54" s="8" t="s">
        <v>161</v>
      </c>
      <c r="C54" s="54" t="s">
        <v>243</v>
      </c>
      <c r="D54" s="36" t="s">
        <v>161</v>
      </c>
      <c r="E54" s="17">
        <f>'le tet am lich'!C58</f>
        <v>500000</v>
      </c>
      <c r="F54" s="18"/>
      <c r="G54" s="44" t="e">
        <f>#REF!</f>
        <v>#REF!</v>
      </c>
      <c r="H54" s="45" t="e">
        <f t="shared" si="1"/>
        <v>#REF!</v>
      </c>
    </row>
    <row r="55" spans="1:8" ht="15.75">
      <c r="A55" s="7">
        <v>45</v>
      </c>
      <c r="B55" s="8" t="s">
        <v>94</v>
      </c>
      <c r="C55" s="54" t="s">
        <v>244</v>
      </c>
      <c r="D55" s="41" t="s">
        <v>94</v>
      </c>
      <c r="E55" s="17">
        <f>'le tet am lich'!C59</f>
        <v>500000</v>
      </c>
      <c r="F55" s="18"/>
      <c r="G55" s="44" t="e">
        <f>#REF!</f>
        <v>#REF!</v>
      </c>
      <c r="H55" s="45" t="e">
        <f t="shared" si="1"/>
        <v>#REF!</v>
      </c>
    </row>
    <row r="56" spans="1:8" ht="15.75">
      <c r="A56" s="7">
        <v>46</v>
      </c>
      <c r="B56" s="8" t="s">
        <v>46</v>
      </c>
      <c r="C56" s="54" t="s">
        <v>216</v>
      </c>
      <c r="D56" s="37" t="s">
        <v>46</v>
      </c>
      <c r="E56" s="17">
        <f>'le tet am lich'!C62</f>
        <v>500000</v>
      </c>
      <c r="F56" s="18"/>
      <c r="G56" s="44" t="e">
        <f>#REF!</f>
        <v>#REF!</v>
      </c>
      <c r="H56" s="45" t="e">
        <f t="shared" si="1"/>
        <v>#REF!</v>
      </c>
    </row>
    <row r="57" spans="1:8" ht="15.75">
      <c r="A57" s="7">
        <v>47</v>
      </c>
      <c r="B57" s="11" t="s">
        <v>47</v>
      </c>
      <c r="C57" s="54" t="s">
        <v>217</v>
      </c>
      <c r="D57" s="33" t="s">
        <v>47</v>
      </c>
      <c r="E57" s="17">
        <f>'le tet am lich'!C63</f>
        <v>500000</v>
      </c>
      <c r="F57" s="18"/>
      <c r="G57" s="44" t="e">
        <f>#REF!</f>
        <v>#REF!</v>
      </c>
      <c r="H57" s="45" t="e">
        <f t="shared" si="1"/>
        <v>#REF!</v>
      </c>
    </row>
    <row r="58" spans="1:8" ht="15.75">
      <c r="A58" s="7">
        <v>48</v>
      </c>
      <c r="B58" s="12" t="s">
        <v>59</v>
      </c>
      <c r="C58" s="54" t="s">
        <v>218</v>
      </c>
      <c r="D58" s="33" t="s">
        <v>59</v>
      </c>
      <c r="E58" s="17">
        <f>'le tet am lich'!C64</f>
        <v>500000</v>
      </c>
      <c r="F58" s="18"/>
      <c r="G58" s="44" t="e">
        <f>#REF!</f>
        <v>#REF!</v>
      </c>
      <c r="H58" s="45" t="e">
        <f t="shared" si="1"/>
        <v>#REF!</v>
      </c>
    </row>
    <row r="59" spans="1:8" ht="15.75">
      <c r="A59" s="7">
        <v>49</v>
      </c>
      <c r="B59" s="8" t="s">
        <v>50</v>
      </c>
      <c r="C59" s="54" t="s">
        <v>224</v>
      </c>
      <c r="D59" s="43" t="s">
        <v>50</v>
      </c>
      <c r="E59" s="17">
        <f>'le tet am lich'!C65</f>
        <v>500000</v>
      </c>
      <c r="F59" s="18"/>
      <c r="G59" s="44" t="e">
        <f>#REF!</f>
        <v>#REF!</v>
      </c>
      <c r="H59" s="45" t="e">
        <f t="shared" si="1"/>
        <v>#REF!</v>
      </c>
    </row>
    <row r="60" spans="1:8" ht="15.75">
      <c r="A60" s="7">
        <v>50</v>
      </c>
      <c r="B60" s="8" t="s">
        <v>51</v>
      </c>
      <c r="C60" s="54" t="s">
        <v>219</v>
      </c>
      <c r="D60" s="41" t="s">
        <v>51</v>
      </c>
      <c r="E60" s="17">
        <f>'le tet am lich'!C66</f>
        <v>500000</v>
      </c>
      <c r="F60" s="18"/>
      <c r="G60" s="44" t="e">
        <f>#REF!</f>
        <v>#REF!</v>
      </c>
      <c r="H60" s="45" t="e">
        <f t="shared" si="1"/>
        <v>#REF!</v>
      </c>
    </row>
    <row r="61" spans="1:8" s="30" customFormat="1" ht="15.75">
      <c r="A61" s="7">
        <v>51</v>
      </c>
      <c r="B61" s="61" t="s">
        <v>43</v>
      </c>
      <c r="C61" s="62" t="s">
        <v>214</v>
      </c>
      <c r="D61" s="41" t="s">
        <v>43</v>
      </c>
      <c r="E61" s="17">
        <f>'le tet am lich'!C67</f>
        <v>500000</v>
      </c>
      <c r="F61" s="57"/>
      <c r="G61" s="63" t="e">
        <f>#REF!</f>
        <v>#REF!</v>
      </c>
      <c r="H61" s="64" t="e">
        <f t="shared" si="1"/>
        <v>#REF!</v>
      </c>
    </row>
    <row r="62" spans="1:8" ht="15.75">
      <c r="A62" s="7">
        <v>52</v>
      </c>
      <c r="B62" s="12" t="s">
        <v>56</v>
      </c>
      <c r="C62" s="54" t="s">
        <v>220</v>
      </c>
      <c r="D62" s="33" t="s">
        <v>56</v>
      </c>
      <c r="E62" s="17">
        <f>'le tet am lich'!C68</f>
        <v>500000</v>
      </c>
      <c r="F62" s="18"/>
      <c r="G62" s="44" t="e">
        <f>#REF!</f>
        <v>#REF!</v>
      </c>
      <c r="H62" s="45" t="e">
        <f t="shared" si="1"/>
        <v>#REF!</v>
      </c>
    </row>
    <row r="63" spans="1:8" ht="15.75">
      <c r="A63" s="7">
        <v>53</v>
      </c>
      <c r="B63" s="12" t="s">
        <v>152</v>
      </c>
      <c r="C63" s="54" t="s">
        <v>221</v>
      </c>
      <c r="D63" s="33" t="s">
        <v>57</v>
      </c>
      <c r="E63" s="17">
        <f>'le tet am lich'!C69</f>
        <v>500000</v>
      </c>
      <c r="F63" s="18"/>
      <c r="G63" s="44" t="e">
        <f>#REF!</f>
        <v>#REF!</v>
      </c>
      <c r="H63" s="45" t="e">
        <f t="shared" si="1"/>
        <v>#REF!</v>
      </c>
    </row>
    <row r="64" spans="1:6" ht="15.75">
      <c r="A64" s="7">
        <v>54</v>
      </c>
      <c r="B64" s="73" t="s">
        <v>325</v>
      </c>
      <c r="C64" s="96" t="s">
        <v>329</v>
      </c>
      <c r="D64" s="94"/>
      <c r="E64" s="17">
        <f>'le tet am lich'!C70</f>
        <v>500000</v>
      </c>
      <c r="F64" s="95"/>
    </row>
    <row r="65" spans="1:8" ht="15.75">
      <c r="A65" s="7">
        <v>55</v>
      </c>
      <c r="B65" s="8" t="s">
        <v>160</v>
      </c>
      <c r="C65" s="54" t="s">
        <v>223</v>
      </c>
      <c r="D65" s="33" t="s">
        <v>160</v>
      </c>
      <c r="E65" s="17">
        <f>'le tet am lich'!C71</f>
        <v>500000</v>
      </c>
      <c r="F65" s="18"/>
      <c r="G65" s="44" t="e">
        <f>#REF!</f>
        <v>#REF!</v>
      </c>
      <c r="H65" s="45" t="e">
        <f t="shared" si="1"/>
        <v>#REF!</v>
      </c>
    </row>
    <row r="66" spans="1:8" ht="15.75">
      <c r="A66" s="7">
        <v>56</v>
      </c>
      <c r="B66" s="8" t="s">
        <v>52</v>
      </c>
      <c r="C66" s="54" t="s">
        <v>305</v>
      </c>
      <c r="D66" s="41" t="s">
        <v>52</v>
      </c>
      <c r="E66" s="17">
        <f>'le tet am lich'!C74</f>
        <v>500000</v>
      </c>
      <c r="F66" s="18"/>
      <c r="G66" s="44" t="e">
        <f>#REF!</f>
        <v>#REF!</v>
      </c>
      <c r="H66" s="45" t="e">
        <f aca="true" t="shared" si="2" ref="H66:H85">E66-G66</f>
        <v>#REF!</v>
      </c>
    </row>
    <row r="67" spans="1:8" ht="15.75">
      <c r="A67" s="7">
        <v>57</v>
      </c>
      <c r="B67" s="8" t="s">
        <v>53</v>
      </c>
      <c r="C67" s="54" t="s">
        <v>306</v>
      </c>
      <c r="D67" s="41" t="s">
        <v>53</v>
      </c>
      <c r="E67" s="17">
        <f>'le tet am lich'!C75</f>
        <v>500000</v>
      </c>
      <c r="F67" s="18"/>
      <c r="G67" s="44" t="e">
        <f>#REF!</f>
        <v>#REF!</v>
      </c>
      <c r="H67" s="45" t="e">
        <f t="shared" si="2"/>
        <v>#REF!</v>
      </c>
    </row>
    <row r="68" spans="1:8" ht="15.75">
      <c r="A68" s="7">
        <v>58</v>
      </c>
      <c r="B68" s="8" t="s">
        <v>54</v>
      </c>
      <c r="C68" s="54" t="s">
        <v>225</v>
      </c>
      <c r="D68" s="38" t="s">
        <v>54</v>
      </c>
      <c r="E68" s="17">
        <f>'le tet am lich'!C76</f>
        <v>500000</v>
      </c>
      <c r="F68" s="18"/>
      <c r="G68" s="44" t="e">
        <f>#REF!</f>
        <v>#REF!</v>
      </c>
      <c r="H68" s="45" t="e">
        <f t="shared" si="2"/>
        <v>#REF!</v>
      </c>
    </row>
    <row r="69" spans="1:8" ht="15.75">
      <c r="A69" s="7">
        <v>59</v>
      </c>
      <c r="B69" s="8" t="s">
        <v>167</v>
      </c>
      <c r="C69" s="54" t="s">
        <v>226</v>
      </c>
      <c r="D69" s="38" t="s">
        <v>166</v>
      </c>
      <c r="E69" s="17">
        <f>'le tet am lich'!C77</f>
        <v>500000</v>
      </c>
      <c r="F69" s="18"/>
      <c r="G69" s="44" t="e">
        <f>#REF!</f>
        <v>#REF!</v>
      </c>
      <c r="H69" s="45" t="e">
        <f t="shared" si="2"/>
        <v>#REF!</v>
      </c>
    </row>
    <row r="70" spans="1:8" ht="15.75">
      <c r="A70" s="7">
        <v>60</v>
      </c>
      <c r="B70" s="8" t="s">
        <v>55</v>
      </c>
      <c r="C70" s="54" t="s">
        <v>227</v>
      </c>
      <c r="D70" s="33" t="s">
        <v>55</v>
      </c>
      <c r="E70" s="17">
        <f>'le tet am lich'!C78</f>
        <v>500000</v>
      </c>
      <c r="F70" s="18"/>
      <c r="G70" s="44" t="e">
        <f>#REF!</f>
        <v>#REF!</v>
      </c>
      <c r="H70" s="45" t="e">
        <f t="shared" si="2"/>
        <v>#REF!</v>
      </c>
    </row>
    <row r="71" spans="1:8" ht="15.75">
      <c r="A71" s="7">
        <v>61</v>
      </c>
      <c r="B71" s="12" t="s">
        <v>151</v>
      </c>
      <c r="C71" s="54" t="s">
        <v>228</v>
      </c>
      <c r="D71" s="33" t="s">
        <v>58</v>
      </c>
      <c r="E71" s="17">
        <f>'le tet am lich'!C79</f>
        <v>500000</v>
      </c>
      <c r="F71" s="18"/>
      <c r="G71" s="44" t="e">
        <f>#REF!</f>
        <v>#REF!</v>
      </c>
      <c r="H71" s="45" t="e">
        <f t="shared" si="2"/>
        <v>#REF!</v>
      </c>
    </row>
    <row r="72" spans="1:8" ht="15.75">
      <c r="A72" s="7">
        <v>62</v>
      </c>
      <c r="B72" s="8" t="s">
        <v>62</v>
      </c>
      <c r="C72" s="54" t="s">
        <v>229</v>
      </c>
      <c r="D72" s="40" t="s">
        <v>62</v>
      </c>
      <c r="E72" s="17">
        <f>'le tet am lich'!C82</f>
        <v>500000</v>
      </c>
      <c r="F72" s="18"/>
      <c r="G72" s="44" t="e">
        <f>#REF!</f>
        <v>#REF!</v>
      </c>
      <c r="H72" s="45" t="e">
        <f t="shared" si="2"/>
        <v>#REF!</v>
      </c>
    </row>
    <row r="73" spans="1:8" ht="15.75">
      <c r="A73" s="7">
        <v>63</v>
      </c>
      <c r="B73" s="8" t="s">
        <v>63</v>
      </c>
      <c r="C73" s="54" t="s">
        <v>230</v>
      </c>
      <c r="D73" s="33" t="s">
        <v>63</v>
      </c>
      <c r="E73" s="17">
        <f>'le tet am lich'!C83</f>
        <v>500000</v>
      </c>
      <c r="F73" s="18"/>
      <c r="G73" s="44" t="e">
        <f>#REF!</f>
        <v>#REF!</v>
      </c>
      <c r="H73" s="45" t="e">
        <f t="shared" si="2"/>
        <v>#REF!</v>
      </c>
    </row>
    <row r="74" spans="1:8" ht="15.75">
      <c r="A74" s="7">
        <v>64</v>
      </c>
      <c r="B74" s="8" t="s">
        <v>64</v>
      </c>
      <c r="C74" s="54" t="s">
        <v>231</v>
      </c>
      <c r="D74" s="33" t="s">
        <v>64</v>
      </c>
      <c r="E74" s="17">
        <f>'le tet am lich'!C84</f>
        <v>500000</v>
      </c>
      <c r="F74" s="18"/>
      <c r="G74" s="44" t="e">
        <f>#REF!</f>
        <v>#REF!</v>
      </c>
      <c r="H74" s="45" t="e">
        <f t="shared" si="2"/>
        <v>#REF!</v>
      </c>
    </row>
    <row r="75" spans="1:8" ht="15.75">
      <c r="A75" s="7">
        <v>65</v>
      </c>
      <c r="B75" s="8" t="s">
        <v>66</v>
      </c>
      <c r="C75" s="54" t="s">
        <v>232</v>
      </c>
      <c r="D75" s="33" t="s">
        <v>66</v>
      </c>
      <c r="E75" s="17">
        <f>'le tet am lich'!C85</f>
        <v>500000</v>
      </c>
      <c r="F75" s="18"/>
      <c r="G75" s="44" t="e">
        <f>#REF!</f>
        <v>#REF!</v>
      </c>
      <c r="H75" s="45" t="e">
        <f t="shared" si="2"/>
        <v>#REF!</v>
      </c>
    </row>
    <row r="76" spans="1:8" ht="15.75">
      <c r="A76" s="7">
        <v>66</v>
      </c>
      <c r="B76" s="8" t="s">
        <v>68</v>
      </c>
      <c r="C76" s="54" t="s">
        <v>233</v>
      </c>
      <c r="D76" s="41" t="s">
        <v>68</v>
      </c>
      <c r="E76" s="17">
        <f>'le tet am lich'!C86</f>
        <v>500000</v>
      </c>
      <c r="F76" s="18"/>
      <c r="G76" s="44" t="e">
        <f>#REF!</f>
        <v>#REF!</v>
      </c>
      <c r="H76" s="45" t="e">
        <f t="shared" si="2"/>
        <v>#REF!</v>
      </c>
    </row>
    <row r="77" spans="1:8" ht="15.75">
      <c r="A77" s="7">
        <v>67</v>
      </c>
      <c r="B77" s="8" t="s">
        <v>69</v>
      </c>
      <c r="C77" s="54" t="s">
        <v>234</v>
      </c>
      <c r="D77" s="33" t="s">
        <v>69</v>
      </c>
      <c r="E77" s="17">
        <f>'le tet am lich'!C87</f>
        <v>500000</v>
      </c>
      <c r="F77" s="18"/>
      <c r="G77" s="44" t="e">
        <f>#REF!</f>
        <v>#REF!</v>
      </c>
      <c r="H77" s="45" t="e">
        <f t="shared" si="2"/>
        <v>#REF!</v>
      </c>
    </row>
    <row r="78" spans="1:8" ht="15.75">
      <c r="A78" s="7">
        <v>68</v>
      </c>
      <c r="B78" s="8" t="s">
        <v>70</v>
      </c>
      <c r="C78" s="54" t="s">
        <v>235</v>
      </c>
      <c r="D78" s="33" t="s">
        <v>70</v>
      </c>
      <c r="E78" s="17">
        <f>'le tet am lich'!C88</f>
        <v>500000</v>
      </c>
      <c r="F78" s="18"/>
      <c r="G78" s="44" t="e">
        <f>#REF!</f>
        <v>#REF!</v>
      </c>
      <c r="H78" s="45" t="e">
        <f t="shared" si="2"/>
        <v>#REF!</v>
      </c>
    </row>
    <row r="79" spans="1:8" ht="15.75">
      <c r="A79" s="7">
        <v>69</v>
      </c>
      <c r="B79" s="8" t="s">
        <v>74</v>
      </c>
      <c r="C79" s="54" t="s">
        <v>261</v>
      </c>
      <c r="D79" s="33" t="s">
        <v>74</v>
      </c>
      <c r="E79" s="17">
        <f>'le tet am lich'!C91</f>
        <v>500000</v>
      </c>
      <c r="F79" s="18"/>
      <c r="G79" s="44" t="e">
        <f>#REF!</f>
        <v>#REF!</v>
      </c>
      <c r="H79" s="45" t="e">
        <f t="shared" si="2"/>
        <v>#REF!</v>
      </c>
    </row>
    <row r="80" spans="1:8" ht="15.75">
      <c r="A80" s="7">
        <v>70</v>
      </c>
      <c r="B80" s="8" t="s">
        <v>75</v>
      </c>
      <c r="C80" s="54" t="s">
        <v>260</v>
      </c>
      <c r="D80" s="33" t="s">
        <v>75</v>
      </c>
      <c r="E80" s="17">
        <f>'le tet am lich'!C92</f>
        <v>500000</v>
      </c>
      <c r="F80" s="18"/>
      <c r="G80" s="44" t="e">
        <f>#REF!</f>
        <v>#REF!</v>
      </c>
      <c r="H80" s="45" t="e">
        <f t="shared" si="2"/>
        <v>#REF!</v>
      </c>
    </row>
    <row r="81" spans="1:8" ht="15.75">
      <c r="A81" s="7">
        <v>71</v>
      </c>
      <c r="B81" s="8" t="s">
        <v>76</v>
      </c>
      <c r="C81" s="54" t="s">
        <v>262</v>
      </c>
      <c r="D81" s="33" t="s">
        <v>76</v>
      </c>
      <c r="E81" s="17">
        <f>'le tet am lich'!C93</f>
        <v>500000</v>
      </c>
      <c r="F81" s="18"/>
      <c r="G81" s="44" t="e">
        <f>#REF!</f>
        <v>#REF!</v>
      </c>
      <c r="H81" s="45" t="e">
        <f t="shared" si="2"/>
        <v>#REF!</v>
      </c>
    </row>
    <row r="82" spans="1:8" ht="15.75">
      <c r="A82" s="7">
        <v>72</v>
      </c>
      <c r="B82" s="11" t="s">
        <v>77</v>
      </c>
      <c r="C82" s="54" t="s">
        <v>258</v>
      </c>
      <c r="D82" s="33" t="s">
        <v>77</v>
      </c>
      <c r="E82" s="17">
        <f>'le tet am lich'!C94</f>
        <v>500000</v>
      </c>
      <c r="F82" s="14"/>
      <c r="G82" s="44" t="e">
        <f>#REF!</f>
        <v>#REF!</v>
      </c>
      <c r="H82" s="45" t="e">
        <f t="shared" si="2"/>
        <v>#REF!</v>
      </c>
    </row>
    <row r="83" spans="1:8" ht="15.75">
      <c r="A83" s="7">
        <v>73</v>
      </c>
      <c r="B83" s="12" t="s">
        <v>78</v>
      </c>
      <c r="C83" s="54" t="s">
        <v>259</v>
      </c>
      <c r="D83" s="40" t="s">
        <v>78</v>
      </c>
      <c r="E83" s="17">
        <f>'le tet am lich'!C95</f>
        <v>500000</v>
      </c>
      <c r="F83" s="18"/>
      <c r="G83" s="44" t="e">
        <f>#REF!</f>
        <v>#REF!</v>
      </c>
      <c r="H83" s="45" t="e">
        <f t="shared" si="2"/>
        <v>#REF!</v>
      </c>
    </row>
    <row r="84" spans="1:8" ht="15.75">
      <c r="A84" s="7">
        <v>74</v>
      </c>
      <c r="B84" s="8" t="s">
        <v>79</v>
      </c>
      <c r="C84" s="54" t="s">
        <v>266</v>
      </c>
      <c r="D84" s="33" t="s">
        <v>79</v>
      </c>
      <c r="E84" s="17">
        <f>'le tet am lich'!C96</f>
        <v>500000</v>
      </c>
      <c r="F84" s="18"/>
      <c r="G84" s="44" t="e">
        <f>#REF!</f>
        <v>#REF!</v>
      </c>
      <c r="H84" s="45" t="e">
        <f t="shared" si="2"/>
        <v>#REF!</v>
      </c>
    </row>
    <row r="85" spans="1:8" ht="15.75">
      <c r="A85" s="7">
        <v>75</v>
      </c>
      <c r="B85" s="8" t="s">
        <v>80</v>
      </c>
      <c r="C85" s="54" t="s">
        <v>263</v>
      </c>
      <c r="D85" s="34" t="s">
        <v>80</v>
      </c>
      <c r="E85" s="17">
        <f>'le tet am lich'!C97</f>
        <v>500000</v>
      </c>
      <c r="F85" s="18"/>
      <c r="G85" s="44" t="e">
        <f>#REF!</f>
        <v>#REF!</v>
      </c>
      <c r="H85" s="45" t="e">
        <f t="shared" si="2"/>
        <v>#REF!</v>
      </c>
    </row>
    <row r="86" spans="1:8" ht="15.75">
      <c r="A86" s="7">
        <v>76</v>
      </c>
      <c r="B86" s="12" t="s">
        <v>172</v>
      </c>
      <c r="C86" s="54" t="s">
        <v>265</v>
      </c>
      <c r="D86" s="34"/>
      <c r="E86" s="17">
        <f>'le tet am lich'!C98</f>
        <v>500000</v>
      </c>
      <c r="F86" s="18"/>
      <c r="G86" s="44"/>
      <c r="H86" s="45"/>
    </row>
    <row r="87" spans="1:8" ht="15.75">
      <c r="A87" s="7">
        <v>77</v>
      </c>
      <c r="B87" s="8" t="s">
        <v>81</v>
      </c>
      <c r="C87" s="54" t="s">
        <v>264</v>
      </c>
      <c r="D87" s="75" t="s">
        <v>81</v>
      </c>
      <c r="E87" s="17">
        <f>'le tet am lich'!C99</f>
        <v>500000</v>
      </c>
      <c r="F87" s="18"/>
      <c r="G87" s="44" t="e">
        <f>#REF!</f>
        <v>#REF!</v>
      </c>
      <c r="H87" s="45" t="e">
        <f aca="true" t="shared" si="3" ref="H87:H107">E87-G87</f>
        <v>#REF!</v>
      </c>
    </row>
    <row r="88" spans="1:8" ht="15.75">
      <c r="A88" s="7">
        <v>78</v>
      </c>
      <c r="B88" s="8" t="s">
        <v>84</v>
      </c>
      <c r="C88" s="54" t="s">
        <v>247</v>
      </c>
      <c r="D88" s="76" t="s">
        <v>84</v>
      </c>
      <c r="E88" s="17">
        <f>'le tet am lich'!C102</f>
        <v>500000</v>
      </c>
      <c r="F88" s="18"/>
      <c r="G88" s="44" t="e">
        <f>#REF!</f>
        <v>#REF!</v>
      </c>
      <c r="H88" s="45" t="e">
        <f t="shared" si="3"/>
        <v>#REF!</v>
      </c>
    </row>
    <row r="89" spans="1:8" ht="15.75">
      <c r="A89" s="7">
        <v>79</v>
      </c>
      <c r="B89" s="8" t="s">
        <v>85</v>
      </c>
      <c r="C89" s="54" t="s">
        <v>245</v>
      </c>
      <c r="D89" s="32" t="s">
        <v>85</v>
      </c>
      <c r="E89" s="17">
        <f>'le tet am lich'!C103</f>
        <v>500000</v>
      </c>
      <c r="F89" s="18"/>
      <c r="G89" s="44" t="e">
        <f>#REF!</f>
        <v>#REF!</v>
      </c>
      <c r="H89" s="45" t="e">
        <f t="shared" si="3"/>
        <v>#REF!</v>
      </c>
    </row>
    <row r="90" spans="1:8" ht="15.75">
      <c r="A90" s="7">
        <v>80</v>
      </c>
      <c r="B90" s="8" t="s">
        <v>87</v>
      </c>
      <c r="C90" s="54" t="s">
        <v>246</v>
      </c>
      <c r="D90" s="33" t="s">
        <v>87</v>
      </c>
      <c r="E90" s="17">
        <f>'le tet am lich'!C104</f>
        <v>500000</v>
      </c>
      <c r="F90" s="18"/>
      <c r="G90" s="44" t="e">
        <f>#REF!</f>
        <v>#REF!</v>
      </c>
      <c r="H90" s="45" t="e">
        <f t="shared" si="3"/>
        <v>#REF!</v>
      </c>
    </row>
    <row r="91" spans="1:8" ht="15.75">
      <c r="A91" s="7">
        <v>81</v>
      </c>
      <c r="B91" s="8" t="s">
        <v>90</v>
      </c>
      <c r="C91" s="54" t="s">
        <v>253</v>
      </c>
      <c r="D91" s="40" t="s">
        <v>90</v>
      </c>
      <c r="E91" s="17">
        <f>'le tet am lich'!C105</f>
        <v>500000</v>
      </c>
      <c r="F91" s="18"/>
      <c r="G91" s="44" t="e">
        <f>#REF!</f>
        <v>#REF!</v>
      </c>
      <c r="H91" s="45" t="e">
        <f t="shared" si="3"/>
        <v>#REF!</v>
      </c>
    </row>
    <row r="92" spans="1:8" ht="15.75">
      <c r="A92" s="7">
        <v>82</v>
      </c>
      <c r="B92" s="8" t="s">
        <v>96</v>
      </c>
      <c r="C92" s="54" t="s">
        <v>249</v>
      </c>
      <c r="D92" s="33" t="s">
        <v>96</v>
      </c>
      <c r="E92" s="17">
        <f>'le tet am lich'!C106</f>
        <v>500000</v>
      </c>
      <c r="F92" s="18"/>
      <c r="G92" s="44" t="e">
        <f>#REF!</f>
        <v>#REF!</v>
      </c>
      <c r="H92" s="45" t="e">
        <f t="shared" si="3"/>
        <v>#REF!</v>
      </c>
    </row>
    <row r="93" spans="1:8" ht="15.75">
      <c r="A93" s="7">
        <v>83</v>
      </c>
      <c r="B93" s="8" t="s">
        <v>97</v>
      </c>
      <c r="C93" s="54" t="s">
        <v>256</v>
      </c>
      <c r="D93" s="33" t="s">
        <v>97</v>
      </c>
      <c r="E93" s="17">
        <f>'le tet am lich'!C107</f>
        <v>500000</v>
      </c>
      <c r="F93" s="18"/>
      <c r="G93" s="44" t="e">
        <f>#REF!</f>
        <v>#REF!</v>
      </c>
      <c r="H93" s="45" t="e">
        <f t="shared" si="3"/>
        <v>#REF!</v>
      </c>
    </row>
    <row r="94" spans="1:8" ht="15.75">
      <c r="A94" s="7">
        <v>84</v>
      </c>
      <c r="B94" s="8" t="s">
        <v>98</v>
      </c>
      <c r="C94" s="54" t="s">
        <v>250</v>
      </c>
      <c r="D94" s="33" t="s">
        <v>98</v>
      </c>
      <c r="E94" s="17">
        <f>'le tet am lich'!C108</f>
        <v>500000</v>
      </c>
      <c r="F94" s="18"/>
      <c r="G94" s="44" t="e">
        <f>#REF!</f>
        <v>#REF!</v>
      </c>
      <c r="H94" s="45" t="e">
        <f t="shared" si="3"/>
        <v>#REF!</v>
      </c>
    </row>
    <row r="95" spans="1:8" ht="15.75">
      <c r="A95" s="7">
        <v>85</v>
      </c>
      <c r="B95" s="8" t="s">
        <v>99</v>
      </c>
      <c r="C95" s="54" t="s">
        <v>254</v>
      </c>
      <c r="D95" s="36" t="s">
        <v>99</v>
      </c>
      <c r="E95" s="17">
        <f>'le tet am lich'!C109</f>
        <v>500000</v>
      </c>
      <c r="F95" s="18"/>
      <c r="G95" s="44" t="e">
        <f>#REF!</f>
        <v>#REF!</v>
      </c>
      <c r="H95" s="45" t="e">
        <f t="shared" si="3"/>
        <v>#REF!</v>
      </c>
    </row>
    <row r="96" spans="1:8" ht="15.75">
      <c r="A96" s="7">
        <v>86</v>
      </c>
      <c r="B96" s="8" t="s">
        <v>68</v>
      </c>
      <c r="C96" s="54" t="s">
        <v>252</v>
      </c>
      <c r="D96" s="33" t="s">
        <v>68</v>
      </c>
      <c r="E96" s="17">
        <f>'le tet am lich'!C110</f>
        <v>500000</v>
      </c>
      <c r="F96" s="18"/>
      <c r="G96" s="44" t="e">
        <f>#REF!</f>
        <v>#REF!</v>
      </c>
      <c r="H96" s="45" t="e">
        <f t="shared" si="3"/>
        <v>#REF!</v>
      </c>
    </row>
    <row r="97" spans="1:8" ht="15.75">
      <c r="A97" s="7">
        <v>87</v>
      </c>
      <c r="B97" s="36" t="s">
        <v>164</v>
      </c>
      <c r="C97" s="54" t="s">
        <v>257</v>
      </c>
      <c r="D97" s="36" t="s">
        <v>164</v>
      </c>
      <c r="E97" s="17">
        <f>'le tet am lich'!C111</f>
        <v>500000</v>
      </c>
      <c r="F97" s="18"/>
      <c r="G97" s="44" t="e">
        <f>#REF!</f>
        <v>#REF!</v>
      </c>
      <c r="H97" s="45" t="e">
        <f t="shared" si="3"/>
        <v>#REF!</v>
      </c>
    </row>
    <row r="98" spans="1:8" ht="15.75">
      <c r="A98" s="7">
        <v>88</v>
      </c>
      <c r="B98" s="33" t="s">
        <v>165</v>
      </c>
      <c r="C98" s="54" t="s">
        <v>248</v>
      </c>
      <c r="D98" s="33" t="s">
        <v>165</v>
      </c>
      <c r="E98" s="17">
        <f>'le tet am lich'!C112</f>
        <v>500000</v>
      </c>
      <c r="F98" s="18"/>
      <c r="G98" s="44" t="e">
        <f>#REF!</f>
        <v>#REF!</v>
      </c>
      <c r="H98" s="45" t="e">
        <f t="shared" si="3"/>
        <v>#REF!</v>
      </c>
    </row>
    <row r="99" spans="1:8" ht="15.75">
      <c r="A99" s="7">
        <v>89</v>
      </c>
      <c r="B99" s="74" t="s">
        <v>178</v>
      </c>
      <c r="C99" s="54" t="s">
        <v>330</v>
      </c>
      <c r="D99" s="36"/>
      <c r="E99" s="17">
        <f>'le tet am lich'!C113</f>
        <v>500000</v>
      </c>
      <c r="F99" s="18"/>
      <c r="G99" s="44"/>
      <c r="H99" s="45"/>
    </row>
    <row r="100" spans="1:8" ht="15.75">
      <c r="A100" s="7">
        <v>90</v>
      </c>
      <c r="B100" s="74" t="s">
        <v>322</v>
      </c>
      <c r="C100" s="54" t="s">
        <v>331</v>
      </c>
      <c r="D100" s="36"/>
      <c r="E100" s="17">
        <f>'le tet am lich'!C114</f>
        <v>500000</v>
      </c>
      <c r="F100" s="18"/>
      <c r="G100" s="44"/>
      <c r="H100" s="45"/>
    </row>
    <row r="101" spans="1:8" ht="15.75">
      <c r="A101" s="7">
        <v>91</v>
      </c>
      <c r="B101" s="8" t="s">
        <v>162</v>
      </c>
      <c r="C101" s="54" t="s">
        <v>255</v>
      </c>
      <c r="D101" s="36" t="s">
        <v>162</v>
      </c>
      <c r="E101" s="17">
        <f>'le tet am lich'!C115</f>
        <v>500000</v>
      </c>
      <c r="F101" s="18"/>
      <c r="G101" s="44" t="e">
        <f>#REF!</f>
        <v>#REF!</v>
      </c>
      <c r="H101" s="45" t="e">
        <f t="shared" si="3"/>
        <v>#REF!</v>
      </c>
    </row>
    <row r="102" spans="1:8" ht="15.75">
      <c r="A102" s="7">
        <v>92</v>
      </c>
      <c r="B102" s="8" t="s">
        <v>103</v>
      </c>
      <c r="C102" s="54" t="s">
        <v>292</v>
      </c>
      <c r="D102" s="40" t="s">
        <v>103</v>
      </c>
      <c r="E102" s="17">
        <f>'le tet am lich'!C118</f>
        <v>500000</v>
      </c>
      <c r="F102" s="18"/>
      <c r="G102" s="44" t="e">
        <f>#REF!</f>
        <v>#REF!</v>
      </c>
      <c r="H102" s="45" t="e">
        <f t="shared" si="3"/>
        <v>#REF!</v>
      </c>
    </row>
    <row r="103" spans="1:8" ht="15.75">
      <c r="A103" s="7">
        <v>93</v>
      </c>
      <c r="B103" s="11" t="s">
        <v>104</v>
      </c>
      <c r="C103" s="54" t="s">
        <v>296</v>
      </c>
      <c r="D103" s="33" t="s">
        <v>104</v>
      </c>
      <c r="E103" s="17">
        <f>'le tet am lich'!C119</f>
        <v>500000</v>
      </c>
      <c r="F103" s="20"/>
      <c r="G103" s="44" t="e">
        <f>#REF!</f>
        <v>#REF!</v>
      </c>
      <c r="H103" s="45" t="e">
        <f t="shared" si="3"/>
        <v>#REF!</v>
      </c>
    </row>
    <row r="104" spans="1:8" ht="15.75">
      <c r="A104" s="7">
        <v>94</v>
      </c>
      <c r="B104" s="8" t="s">
        <v>105</v>
      </c>
      <c r="C104" s="54" t="s">
        <v>293</v>
      </c>
      <c r="D104" s="48" t="s">
        <v>105</v>
      </c>
      <c r="E104" s="17">
        <f>'le tet am lich'!C120</f>
        <v>500000</v>
      </c>
      <c r="F104" s="18"/>
      <c r="G104" s="44" t="e">
        <f>#REF!</f>
        <v>#REF!</v>
      </c>
      <c r="H104" s="45" t="e">
        <f t="shared" si="3"/>
        <v>#REF!</v>
      </c>
    </row>
    <row r="105" spans="1:8" ht="15.75">
      <c r="A105" s="7">
        <v>95</v>
      </c>
      <c r="B105" s="8" t="s">
        <v>107</v>
      </c>
      <c r="C105" s="54" t="s">
        <v>294</v>
      </c>
      <c r="D105" s="33" t="s">
        <v>107</v>
      </c>
      <c r="E105" s="17">
        <f>'le tet am lich'!C121</f>
        <v>500000</v>
      </c>
      <c r="F105" s="18"/>
      <c r="G105" s="44" t="e">
        <f>#REF!</f>
        <v>#REF!</v>
      </c>
      <c r="H105" s="45" t="e">
        <f t="shared" si="3"/>
        <v>#REF!</v>
      </c>
    </row>
    <row r="106" spans="1:8" ht="15.75">
      <c r="A106" s="7">
        <v>96</v>
      </c>
      <c r="B106" s="12" t="s">
        <v>108</v>
      </c>
      <c r="C106" s="54" t="s">
        <v>304</v>
      </c>
      <c r="D106" s="33" t="s">
        <v>108</v>
      </c>
      <c r="E106" s="17">
        <f>'le tet am lich'!C122</f>
        <v>500000</v>
      </c>
      <c r="F106" s="18"/>
      <c r="G106" s="44" t="e">
        <f>#REF!</f>
        <v>#REF!</v>
      </c>
      <c r="H106" s="45" t="e">
        <f t="shared" si="3"/>
        <v>#REF!</v>
      </c>
    </row>
    <row r="107" spans="1:8" ht="15.75">
      <c r="A107" s="7">
        <v>97</v>
      </c>
      <c r="B107" s="8" t="s">
        <v>73</v>
      </c>
      <c r="C107" s="54" t="s">
        <v>295</v>
      </c>
      <c r="D107" s="32" t="s">
        <v>73</v>
      </c>
      <c r="E107" s="17">
        <f>'le tet am lich'!C123</f>
        <v>500000</v>
      </c>
      <c r="F107" s="18"/>
      <c r="G107" s="44" t="e">
        <f>#REF!</f>
        <v>#REF!</v>
      </c>
      <c r="H107" s="45" t="e">
        <f t="shared" si="3"/>
        <v>#REF!</v>
      </c>
    </row>
    <row r="108" spans="1:8" ht="15.75">
      <c r="A108" s="7">
        <v>98</v>
      </c>
      <c r="B108" s="12" t="s">
        <v>174</v>
      </c>
      <c r="C108" s="54" t="s">
        <v>297</v>
      </c>
      <c r="D108" s="36"/>
      <c r="E108" s="17">
        <f>'le tet am lich'!C124</f>
        <v>500000</v>
      </c>
      <c r="F108" s="18"/>
      <c r="G108" s="44"/>
      <c r="H108" s="45"/>
    </row>
    <row r="109" spans="1:8" ht="15.75">
      <c r="A109" s="7">
        <v>99</v>
      </c>
      <c r="B109" s="8" t="s">
        <v>95</v>
      </c>
      <c r="C109" s="54" t="s">
        <v>251</v>
      </c>
      <c r="D109" s="41" t="s">
        <v>95</v>
      </c>
      <c r="E109" s="17">
        <f>'le tet am lich'!C125</f>
        <v>500000</v>
      </c>
      <c r="F109" s="18"/>
      <c r="G109" s="44" t="e">
        <f>#REF!</f>
        <v>#REF!</v>
      </c>
      <c r="H109" s="45" t="e">
        <f>E109-G109</f>
        <v>#REF!</v>
      </c>
    </row>
    <row r="110" spans="1:8" ht="15.75">
      <c r="A110" s="7">
        <v>100</v>
      </c>
      <c r="B110" s="12" t="s">
        <v>109</v>
      </c>
      <c r="C110" s="54" t="s">
        <v>303</v>
      </c>
      <c r="D110" s="34" t="s">
        <v>109</v>
      </c>
      <c r="E110" s="17">
        <f>'le tet am lich'!C126</f>
        <v>500000</v>
      </c>
      <c r="F110" s="18"/>
      <c r="G110" s="44" t="e">
        <f>#REF!</f>
        <v>#REF!</v>
      </c>
      <c r="H110" s="45" t="e">
        <f aca="true" t="shared" si="4" ref="H110:H115">E110-G110</f>
        <v>#REF!</v>
      </c>
    </row>
    <row r="111" spans="1:8" ht="15.75">
      <c r="A111" s="7">
        <v>101</v>
      </c>
      <c r="B111" s="8" t="s">
        <v>86</v>
      </c>
      <c r="C111" s="54" t="s">
        <v>298</v>
      </c>
      <c r="D111" s="40" t="s">
        <v>86</v>
      </c>
      <c r="E111" s="17">
        <f>'le tet am lich'!C129</f>
        <v>500000</v>
      </c>
      <c r="F111" s="18"/>
      <c r="G111" s="44" t="e">
        <f>#REF!</f>
        <v>#REF!</v>
      </c>
      <c r="H111" s="45" t="e">
        <f t="shared" si="4"/>
        <v>#REF!</v>
      </c>
    </row>
    <row r="112" spans="1:8" ht="15.75">
      <c r="A112" s="7">
        <v>102</v>
      </c>
      <c r="B112" s="8" t="s">
        <v>113</v>
      </c>
      <c r="C112" s="54" t="s">
        <v>299</v>
      </c>
      <c r="D112" s="33" t="s">
        <v>113</v>
      </c>
      <c r="E112" s="17">
        <f>'le tet am lich'!C130</f>
        <v>500000</v>
      </c>
      <c r="F112" s="18"/>
      <c r="G112" s="44" t="e">
        <f>#REF!</f>
        <v>#REF!</v>
      </c>
      <c r="H112" s="45" t="e">
        <f t="shared" si="4"/>
        <v>#REF!</v>
      </c>
    </row>
    <row r="113" spans="1:8" ht="15.75">
      <c r="A113" s="7">
        <v>103</v>
      </c>
      <c r="B113" s="8" t="s">
        <v>114</v>
      </c>
      <c r="C113" s="54" t="s">
        <v>300</v>
      </c>
      <c r="D113" s="33" t="s">
        <v>114</v>
      </c>
      <c r="E113" s="17">
        <f>'le tet am lich'!C131</f>
        <v>500000</v>
      </c>
      <c r="F113" s="18"/>
      <c r="G113" s="44" t="e">
        <f>#REF!</f>
        <v>#REF!</v>
      </c>
      <c r="H113" s="45" t="e">
        <f t="shared" si="4"/>
        <v>#REF!</v>
      </c>
    </row>
    <row r="114" spans="1:8" ht="15.75">
      <c r="A114" s="7">
        <v>104</v>
      </c>
      <c r="B114" s="8" t="s">
        <v>116</v>
      </c>
      <c r="C114" s="54" t="s">
        <v>301</v>
      </c>
      <c r="D114" s="33" t="s">
        <v>116</v>
      </c>
      <c r="E114" s="17">
        <f>'le tet am lich'!C132</f>
        <v>500000</v>
      </c>
      <c r="F114" s="18"/>
      <c r="G114" s="44" t="e">
        <f>#REF!</f>
        <v>#REF!</v>
      </c>
      <c r="H114" s="45" t="e">
        <f t="shared" si="4"/>
        <v>#REF!</v>
      </c>
    </row>
    <row r="115" spans="1:8" ht="15.75">
      <c r="A115" s="7">
        <v>105</v>
      </c>
      <c r="B115" s="22" t="s">
        <v>117</v>
      </c>
      <c r="C115" s="54" t="s">
        <v>302</v>
      </c>
      <c r="D115" s="33" t="s">
        <v>117</v>
      </c>
      <c r="E115" s="17">
        <f>'le tet am lich'!C133</f>
        <v>500000</v>
      </c>
      <c r="F115" s="21"/>
      <c r="G115" s="44" t="e">
        <f>#REF!</f>
        <v>#REF!</v>
      </c>
      <c r="H115" s="45" t="e">
        <f t="shared" si="4"/>
        <v>#REF!</v>
      </c>
    </row>
    <row r="116" spans="1:8" ht="15.75">
      <c r="A116" s="7">
        <v>106</v>
      </c>
      <c r="B116" s="34" t="s">
        <v>170</v>
      </c>
      <c r="C116" s="54" t="s">
        <v>291</v>
      </c>
      <c r="D116" s="34" t="s">
        <v>170</v>
      </c>
      <c r="E116" s="17">
        <f>'le tet am lich'!C134</f>
        <v>500000</v>
      </c>
      <c r="F116" s="21"/>
      <c r="G116" s="44"/>
      <c r="H116" s="45"/>
    </row>
    <row r="117" spans="1:8" ht="15.75">
      <c r="A117" s="7">
        <v>107</v>
      </c>
      <c r="B117" s="8" t="s">
        <v>115</v>
      </c>
      <c r="C117" s="54" t="s">
        <v>222</v>
      </c>
      <c r="D117" s="32" t="s">
        <v>115</v>
      </c>
      <c r="E117" s="17">
        <f>'le tet am lich'!C135</f>
        <v>500000</v>
      </c>
      <c r="F117" s="18"/>
      <c r="G117" s="44" t="e">
        <f>#REF!</f>
        <v>#REF!</v>
      </c>
      <c r="H117" s="45" t="e">
        <f>E117-G117</f>
        <v>#REF!</v>
      </c>
    </row>
    <row r="118" spans="1:8" ht="15.75">
      <c r="A118" s="7">
        <v>108</v>
      </c>
      <c r="B118" s="36" t="s">
        <v>323</v>
      </c>
      <c r="C118" s="54" t="s">
        <v>333</v>
      </c>
      <c r="D118" s="34"/>
      <c r="E118" s="17">
        <f>'le tet am lich'!C136</f>
        <v>500000</v>
      </c>
      <c r="F118" s="21"/>
      <c r="G118" s="44"/>
      <c r="H118" s="45"/>
    </row>
    <row r="119" spans="1:8" ht="15.75">
      <c r="A119" s="7">
        <v>109</v>
      </c>
      <c r="B119" s="12" t="s">
        <v>118</v>
      </c>
      <c r="C119" s="54" t="s">
        <v>289</v>
      </c>
      <c r="D119" s="34" t="s">
        <v>118</v>
      </c>
      <c r="E119" s="17">
        <f>'le tet am lich'!C137</f>
        <v>500000</v>
      </c>
      <c r="F119" s="21"/>
      <c r="G119" s="44" t="e">
        <f>#REF!</f>
        <v>#REF!</v>
      </c>
      <c r="H119" s="45" t="e">
        <f aca="true" t="shared" si="5" ref="H119:H133">E119-G119</f>
        <v>#REF!</v>
      </c>
    </row>
    <row r="120" spans="1:8" ht="15.75">
      <c r="A120" s="7">
        <v>110</v>
      </c>
      <c r="B120" s="8" t="s">
        <v>121</v>
      </c>
      <c r="C120" s="54" t="s">
        <v>288</v>
      </c>
      <c r="D120" s="32" t="s">
        <v>121</v>
      </c>
      <c r="E120" s="17">
        <f>'le tet am lich'!C140</f>
        <v>500000</v>
      </c>
      <c r="F120" s="18"/>
      <c r="G120" s="44" t="e">
        <f>#REF!</f>
        <v>#REF!</v>
      </c>
      <c r="H120" s="45" t="e">
        <f t="shared" si="5"/>
        <v>#REF!</v>
      </c>
    </row>
    <row r="121" spans="1:8" ht="15.75">
      <c r="A121" s="7">
        <v>111</v>
      </c>
      <c r="B121" s="8" t="s">
        <v>31</v>
      </c>
      <c r="C121" s="54" t="s">
        <v>290</v>
      </c>
      <c r="D121" s="33" t="s">
        <v>31</v>
      </c>
      <c r="E121" s="17">
        <f>'le tet am lich'!C141</f>
        <v>500000</v>
      </c>
      <c r="F121" s="18"/>
      <c r="G121" s="44" t="e">
        <f>#REF!</f>
        <v>#REF!</v>
      </c>
      <c r="H121" s="45" t="e">
        <f t="shared" si="5"/>
        <v>#REF!</v>
      </c>
    </row>
    <row r="122" spans="1:8" ht="15.75">
      <c r="A122" s="7">
        <v>112</v>
      </c>
      <c r="B122" s="8" t="s">
        <v>122</v>
      </c>
      <c r="C122" s="54" t="s">
        <v>283</v>
      </c>
      <c r="D122" s="33" t="s">
        <v>122</v>
      </c>
      <c r="E122" s="17">
        <f>'le tet am lich'!C142</f>
        <v>500000</v>
      </c>
      <c r="F122" s="18"/>
      <c r="G122" s="44" t="e">
        <f>#REF!</f>
        <v>#REF!</v>
      </c>
      <c r="H122" s="45" t="e">
        <f t="shared" si="5"/>
        <v>#REF!</v>
      </c>
    </row>
    <row r="123" spans="1:8" ht="15.75">
      <c r="A123" s="7">
        <v>113</v>
      </c>
      <c r="B123" s="11" t="s">
        <v>123</v>
      </c>
      <c r="C123" s="54" t="s">
        <v>284</v>
      </c>
      <c r="D123" s="34" t="s">
        <v>123</v>
      </c>
      <c r="E123" s="17">
        <f>'le tet am lich'!C143</f>
        <v>500000</v>
      </c>
      <c r="F123" s="18"/>
      <c r="G123" s="44" t="e">
        <f>#REF!</f>
        <v>#REF!</v>
      </c>
      <c r="H123" s="45" t="e">
        <f t="shared" si="5"/>
        <v>#REF!</v>
      </c>
    </row>
    <row r="124" spans="1:8" ht="15.75">
      <c r="A124" s="7">
        <v>114</v>
      </c>
      <c r="B124" s="11" t="s">
        <v>124</v>
      </c>
      <c r="C124" s="54" t="s">
        <v>285</v>
      </c>
      <c r="D124" s="41" t="s">
        <v>124</v>
      </c>
      <c r="E124" s="17">
        <f>'le tet am lich'!C144</f>
        <v>500000</v>
      </c>
      <c r="F124" s="18"/>
      <c r="G124" s="44" t="e">
        <f>#REF!</f>
        <v>#REF!</v>
      </c>
      <c r="H124" s="45" t="e">
        <f t="shared" si="5"/>
        <v>#REF!</v>
      </c>
    </row>
    <row r="125" spans="1:8" ht="15.75">
      <c r="A125" s="7">
        <v>115</v>
      </c>
      <c r="B125" s="8" t="s">
        <v>125</v>
      </c>
      <c r="C125" s="54" t="s">
        <v>282</v>
      </c>
      <c r="D125" s="33" t="s">
        <v>125</v>
      </c>
      <c r="E125" s="17">
        <f>'le tet am lich'!C145</f>
        <v>500000</v>
      </c>
      <c r="F125" s="18"/>
      <c r="G125" s="44" t="e">
        <f>#REF!</f>
        <v>#REF!</v>
      </c>
      <c r="H125" s="45" t="e">
        <f t="shared" si="5"/>
        <v>#REF!</v>
      </c>
    </row>
    <row r="126" spans="1:8" ht="15.75">
      <c r="A126" s="7">
        <v>116</v>
      </c>
      <c r="B126" s="8" t="s">
        <v>126</v>
      </c>
      <c r="C126" s="54" t="s">
        <v>286</v>
      </c>
      <c r="D126" s="42" t="s">
        <v>126</v>
      </c>
      <c r="E126" s="17">
        <f>'le tet am lich'!C146</f>
        <v>500000</v>
      </c>
      <c r="F126" s="18"/>
      <c r="G126" s="44" t="e">
        <f>#REF!</f>
        <v>#REF!</v>
      </c>
      <c r="H126" s="45" t="e">
        <f t="shared" si="5"/>
        <v>#REF!</v>
      </c>
    </row>
    <row r="127" spans="1:8" ht="15.75">
      <c r="A127" s="7">
        <v>117</v>
      </c>
      <c r="B127" s="11" t="s">
        <v>127</v>
      </c>
      <c r="C127" s="54" t="s">
        <v>287</v>
      </c>
      <c r="D127" s="34" t="s">
        <v>127</v>
      </c>
      <c r="E127" s="17">
        <f>'le tet am lich'!C147</f>
        <v>500000</v>
      </c>
      <c r="F127" s="18"/>
      <c r="G127" s="44" t="e">
        <f>#REF!</f>
        <v>#REF!</v>
      </c>
      <c r="H127" s="45" t="e">
        <f t="shared" si="5"/>
        <v>#REF!</v>
      </c>
    </row>
    <row r="128" spans="1:8" ht="15.75">
      <c r="A128" s="7">
        <v>118</v>
      </c>
      <c r="B128" s="8" t="s">
        <v>130</v>
      </c>
      <c r="C128" s="54" t="s">
        <v>275</v>
      </c>
      <c r="D128" s="39" t="s">
        <v>130</v>
      </c>
      <c r="E128" s="17">
        <f>'le tet am lich'!C150</f>
        <v>500000</v>
      </c>
      <c r="F128" s="18"/>
      <c r="G128" s="44" t="e">
        <f>#REF!</f>
        <v>#REF!</v>
      </c>
      <c r="H128" s="45" t="e">
        <f t="shared" si="5"/>
        <v>#REF!</v>
      </c>
    </row>
    <row r="129" spans="1:8" ht="15.75">
      <c r="A129" s="7">
        <v>119</v>
      </c>
      <c r="B129" s="8" t="s">
        <v>131</v>
      </c>
      <c r="C129" s="54" t="s">
        <v>276</v>
      </c>
      <c r="D129" s="40" t="s">
        <v>131</v>
      </c>
      <c r="E129" s="17">
        <f>'le tet am lich'!C151</f>
        <v>500000</v>
      </c>
      <c r="F129" s="18"/>
      <c r="G129" s="44" t="e">
        <f>#REF!</f>
        <v>#REF!</v>
      </c>
      <c r="H129" s="45" t="e">
        <f t="shared" si="5"/>
        <v>#REF!</v>
      </c>
    </row>
    <row r="130" spans="1:8" ht="15.75">
      <c r="A130" s="7">
        <v>120</v>
      </c>
      <c r="B130" s="8" t="s">
        <v>132</v>
      </c>
      <c r="C130" s="54" t="s">
        <v>274</v>
      </c>
      <c r="D130" s="41" t="s">
        <v>132</v>
      </c>
      <c r="E130" s="17">
        <f>'le tet am lich'!C152</f>
        <v>500000</v>
      </c>
      <c r="F130" s="18"/>
      <c r="G130" s="44" t="e">
        <f>#REF!</f>
        <v>#REF!</v>
      </c>
      <c r="H130" s="45" t="e">
        <f t="shared" si="5"/>
        <v>#REF!</v>
      </c>
    </row>
    <row r="131" spans="1:8" ht="15.75">
      <c r="A131" s="7">
        <v>121</v>
      </c>
      <c r="B131" s="8" t="s">
        <v>133</v>
      </c>
      <c r="C131" s="54" t="s">
        <v>273</v>
      </c>
      <c r="D131" s="33" t="s">
        <v>133</v>
      </c>
      <c r="E131" s="17">
        <f>'le tet am lich'!C153</f>
        <v>500000</v>
      </c>
      <c r="F131" s="18"/>
      <c r="G131" s="44" t="e">
        <f>#REF!</f>
        <v>#REF!</v>
      </c>
      <c r="H131" s="45" t="e">
        <f t="shared" si="5"/>
        <v>#REF!</v>
      </c>
    </row>
    <row r="132" spans="1:8" ht="15.75">
      <c r="A132" s="7">
        <v>122</v>
      </c>
      <c r="B132" s="8" t="s">
        <v>134</v>
      </c>
      <c r="C132" s="54" t="s">
        <v>272</v>
      </c>
      <c r="D132" s="41" t="s">
        <v>134</v>
      </c>
      <c r="E132" s="17">
        <f>'le tet am lich'!C154</f>
        <v>500000</v>
      </c>
      <c r="F132" s="18"/>
      <c r="G132" s="44" t="e">
        <f>#REF!</f>
        <v>#REF!</v>
      </c>
      <c r="H132" s="45" t="e">
        <f t="shared" si="5"/>
        <v>#REF!</v>
      </c>
    </row>
    <row r="133" spans="1:8" ht="15.75">
      <c r="A133" s="7">
        <v>123</v>
      </c>
      <c r="B133" s="8" t="s">
        <v>135</v>
      </c>
      <c r="C133" s="54" t="s">
        <v>271</v>
      </c>
      <c r="D133" s="33" t="s">
        <v>135</v>
      </c>
      <c r="E133" s="17">
        <f>'le tet am lich'!C155</f>
        <v>500000</v>
      </c>
      <c r="F133" s="18"/>
      <c r="G133" s="44" t="e">
        <f>#REF!</f>
        <v>#REF!</v>
      </c>
      <c r="H133" s="45" t="e">
        <f t="shared" si="5"/>
        <v>#REF!</v>
      </c>
    </row>
    <row r="134" spans="1:8" ht="15.75">
      <c r="A134" s="7">
        <v>124</v>
      </c>
      <c r="B134" s="8" t="s">
        <v>136</v>
      </c>
      <c r="C134" s="54" t="s">
        <v>269</v>
      </c>
      <c r="D134" s="41" t="s">
        <v>136</v>
      </c>
      <c r="E134" s="17">
        <f>'le tet am lich'!C156</f>
        <v>500000</v>
      </c>
      <c r="F134" s="18"/>
      <c r="G134" s="44" t="e">
        <f>#REF!</f>
        <v>#REF!</v>
      </c>
      <c r="H134" s="45" t="e">
        <f aca="true" t="shared" si="6" ref="H134:H145">E134-G134</f>
        <v>#REF!</v>
      </c>
    </row>
    <row r="135" spans="1:8" ht="15.75">
      <c r="A135" s="7">
        <v>125</v>
      </c>
      <c r="B135" s="8" t="s">
        <v>137</v>
      </c>
      <c r="C135" s="54" t="s">
        <v>270</v>
      </c>
      <c r="D135" s="41" t="s">
        <v>137</v>
      </c>
      <c r="E135" s="17">
        <f>'le tet am lich'!C157</f>
        <v>500000</v>
      </c>
      <c r="F135" s="18"/>
      <c r="G135" s="44" t="e">
        <f>#REF!</f>
        <v>#REF!</v>
      </c>
      <c r="H135" s="45" t="e">
        <f t="shared" si="6"/>
        <v>#REF!</v>
      </c>
    </row>
    <row r="136" spans="1:8" ht="15.75">
      <c r="A136" s="7">
        <v>126</v>
      </c>
      <c r="B136" s="8" t="s">
        <v>138</v>
      </c>
      <c r="C136" s="54" t="s">
        <v>268</v>
      </c>
      <c r="D136" s="75" t="s">
        <v>138</v>
      </c>
      <c r="E136" s="17">
        <f>'le tet am lich'!C158</f>
        <v>500000</v>
      </c>
      <c r="F136" s="18"/>
      <c r="G136" s="44" t="e">
        <f>#REF!</f>
        <v>#REF!</v>
      </c>
      <c r="H136" s="45" t="e">
        <f t="shared" si="6"/>
        <v>#REF!</v>
      </c>
    </row>
    <row r="137" spans="1:8" ht="15.75">
      <c r="A137" s="7">
        <v>127</v>
      </c>
      <c r="B137" s="74" t="s">
        <v>173</v>
      </c>
      <c r="C137" s="54" t="s">
        <v>267</v>
      </c>
      <c r="D137" s="74"/>
      <c r="E137" s="17">
        <f>'le tet am lich'!C159</f>
        <v>500000</v>
      </c>
      <c r="F137" s="18"/>
      <c r="G137" s="44"/>
      <c r="H137" s="45"/>
    </row>
    <row r="138" spans="1:8" ht="15.75">
      <c r="A138" s="7">
        <v>128</v>
      </c>
      <c r="B138" s="8" t="s">
        <v>324</v>
      </c>
      <c r="C138" s="54" t="s">
        <v>332</v>
      </c>
      <c r="D138" s="43"/>
      <c r="E138" s="17">
        <f>'le tet am lich'!C160</f>
        <v>500000</v>
      </c>
      <c r="F138" s="18"/>
      <c r="G138" s="44"/>
      <c r="H138" s="45"/>
    </row>
    <row r="139" spans="1:8" ht="15.75">
      <c r="A139" s="7">
        <v>129</v>
      </c>
      <c r="B139" s="8" t="s">
        <v>139</v>
      </c>
      <c r="C139" s="54" t="s">
        <v>321</v>
      </c>
      <c r="D139" s="46" t="s">
        <v>139</v>
      </c>
      <c r="E139" s="17">
        <f>'le tet am lich'!C161</f>
        <v>500000</v>
      </c>
      <c r="F139" s="18"/>
      <c r="G139" s="44" t="e">
        <f>#REF!</f>
        <v>#REF!</v>
      </c>
      <c r="H139" s="45" t="e">
        <f t="shared" si="6"/>
        <v>#REF!</v>
      </c>
    </row>
    <row r="140" spans="1:8" ht="15.75">
      <c r="A140" s="7">
        <v>130</v>
      </c>
      <c r="B140" s="8" t="s">
        <v>112</v>
      </c>
      <c r="C140" s="54" t="s">
        <v>321</v>
      </c>
      <c r="D140" s="40" t="s">
        <v>112</v>
      </c>
      <c r="E140" s="17">
        <f>'le tet am lich'!C164</f>
        <v>500000</v>
      </c>
      <c r="F140" s="18"/>
      <c r="G140" s="44" t="e">
        <f>#REF!</f>
        <v>#REF!</v>
      </c>
      <c r="H140" s="45" t="e">
        <f>E140-G140</f>
        <v>#REF!</v>
      </c>
    </row>
    <row r="141" spans="1:8" ht="15.75">
      <c r="A141" s="7">
        <v>131</v>
      </c>
      <c r="B141" s="8" t="s">
        <v>141</v>
      </c>
      <c r="C141" s="54" t="s">
        <v>280</v>
      </c>
      <c r="D141" s="32" t="s">
        <v>141</v>
      </c>
      <c r="E141" s="17">
        <f>'le tet am lich'!C165</f>
        <v>500000</v>
      </c>
      <c r="F141" s="18"/>
      <c r="G141" s="44" t="e">
        <f>#REF!</f>
        <v>#REF!</v>
      </c>
      <c r="H141" s="45" t="e">
        <f t="shared" si="6"/>
        <v>#REF!</v>
      </c>
    </row>
    <row r="142" spans="1:8" ht="15.75">
      <c r="A142" s="7">
        <v>132</v>
      </c>
      <c r="B142" s="8" t="s">
        <v>142</v>
      </c>
      <c r="C142" s="54" t="s">
        <v>279</v>
      </c>
      <c r="D142" s="33" t="s">
        <v>142</v>
      </c>
      <c r="E142" s="17">
        <f>'le tet am lich'!C166</f>
        <v>500000</v>
      </c>
      <c r="F142" s="18"/>
      <c r="G142" s="44" t="e">
        <f>#REF!</f>
        <v>#REF!</v>
      </c>
      <c r="H142" s="45" t="e">
        <f t="shared" si="6"/>
        <v>#REF!</v>
      </c>
    </row>
    <row r="143" spans="1:11" ht="15.75">
      <c r="A143" s="7">
        <v>133</v>
      </c>
      <c r="B143" s="8" t="s">
        <v>143</v>
      </c>
      <c r="C143" s="54" t="s">
        <v>278</v>
      </c>
      <c r="D143" s="41" t="s">
        <v>143</v>
      </c>
      <c r="E143" s="17">
        <f>'le tet am lich'!C167</f>
        <v>500000</v>
      </c>
      <c r="F143" s="18"/>
      <c r="G143" s="44" t="e">
        <f>#REF!</f>
        <v>#REF!</v>
      </c>
      <c r="H143" s="45" t="e">
        <f t="shared" si="6"/>
        <v>#REF!</v>
      </c>
      <c r="K143" s="44"/>
    </row>
    <row r="144" spans="1:8" ht="15.75">
      <c r="A144" s="7">
        <v>134</v>
      </c>
      <c r="B144" s="8" t="s">
        <v>144</v>
      </c>
      <c r="C144" s="54" t="s">
        <v>277</v>
      </c>
      <c r="D144" s="41" t="s">
        <v>144</v>
      </c>
      <c r="E144" s="17">
        <f>'le tet am lich'!C168</f>
        <v>500000</v>
      </c>
      <c r="F144" s="18"/>
      <c r="G144" s="44" t="e">
        <f>#REF!</f>
        <v>#REF!</v>
      </c>
      <c r="H144" s="45" t="e">
        <f t="shared" si="6"/>
        <v>#REF!</v>
      </c>
    </row>
    <row r="145" spans="1:8" ht="15.75">
      <c r="A145" s="7">
        <v>135</v>
      </c>
      <c r="B145" s="12" t="s">
        <v>145</v>
      </c>
      <c r="C145" s="54" t="s">
        <v>281</v>
      </c>
      <c r="D145" s="34" t="s">
        <v>145</v>
      </c>
      <c r="E145" s="17">
        <f>'le tet am lich'!C169</f>
        <v>500000</v>
      </c>
      <c r="F145" s="21"/>
      <c r="G145" s="44" t="e">
        <f>#REF!</f>
        <v>#REF!</v>
      </c>
      <c r="H145" s="45" t="e">
        <f t="shared" si="6"/>
        <v>#REF!</v>
      </c>
    </row>
    <row r="146" spans="1:11" ht="15.75">
      <c r="A146" s="7">
        <v>136</v>
      </c>
      <c r="B146" s="83" t="s">
        <v>315</v>
      </c>
      <c r="C146" s="54" t="s">
        <v>318</v>
      </c>
      <c r="D146" s="52"/>
      <c r="E146" s="17">
        <f>'le tet am lich'!C175</f>
        <v>500000</v>
      </c>
      <c r="F146" s="53"/>
      <c r="G146" s="44"/>
      <c r="H146" s="45"/>
      <c r="K146" s="44"/>
    </row>
    <row r="147" spans="1:11" ht="15.75">
      <c r="A147" s="7">
        <v>137</v>
      </c>
      <c r="B147" s="83" t="s">
        <v>316</v>
      </c>
      <c r="C147" s="54" t="s">
        <v>320</v>
      </c>
      <c r="D147" s="52"/>
      <c r="E147" s="17">
        <f>'le tet am lich'!C176</f>
        <v>500000</v>
      </c>
      <c r="F147" s="53"/>
      <c r="G147" s="44"/>
      <c r="H147" s="45"/>
      <c r="K147" s="44"/>
    </row>
    <row r="148" spans="1:11" ht="16.5" thickBot="1">
      <c r="A148" s="7">
        <v>138</v>
      </c>
      <c r="B148" s="84" t="s">
        <v>317</v>
      </c>
      <c r="C148" s="54" t="s">
        <v>319</v>
      </c>
      <c r="D148" s="85"/>
      <c r="E148" s="17">
        <f>'le tet am lich'!C177</f>
        <v>500000</v>
      </c>
      <c r="F148" s="86"/>
      <c r="G148" s="44"/>
      <c r="H148" s="45"/>
      <c r="K148" s="44"/>
    </row>
    <row r="149" spans="1:11" ht="17.25" thickBot="1">
      <c r="A149" s="23">
        <f>COUNT(A11:A148)</f>
        <v>138</v>
      </c>
      <c r="B149" s="88"/>
      <c r="C149" s="24"/>
      <c r="D149" s="24"/>
      <c r="E149" s="25">
        <f>SUM(E11:E148)</f>
        <v>69000000</v>
      </c>
      <c r="F149" s="26"/>
      <c r="G149" s="44" t="e">
        <f>SUM(G11:G145)</f>
        <v>#REF!</v>
      </c>
      <c r="K149" s="44"/>
    </row>
    <row r="150" spans="1:21" s="51" customFormat="1" ht="18" customHeight="1" thickTop="1">
      <c r="A150" s="71"/>
      <c r="B150" s="72" t="s">
        <v>175</v>
      </c>
      <c r="C150" s="93" t="str">
        <f>[1]!VND(Salary!E149,TRUE,1,"đồng","xu")</f>
        <v>Sáu mươi chín triệu đồng</v>
      </c>
      <c r="D150" s="92"/>
      <c r="E150" s="92"/>
      <c r="F150" s="92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78"/>
      <c r="S150" s="65"/>
      <c r="T150" s="65">
        <v>0</v>
      </c>
      <c r="U150" s="65"/>
    </row>
    <row r="151" spans="1:6" ht="16.5">
      <c r="A151" s="27"/>
      <c r="B151" s="27"/>
      <c r="C151" s="27"/>
      <c r="D151" s="27"/>
      <c r="E151" s="177" t="s">
        <v>334</v>
      </c>
      <c r="F151" s="177"/>
    </row>
    <row r="152" spans="1:6" ht="16.5">
      <c r="A152" s="176" t="s">
        <v>147</v>
      </c>
      <c r="B152" s="176"/>
      <c r="C152" s="176"/>
      <c r="D152" s="47"/>
      <c r="E152" s="176" t="s">
        <v>153</v>
      </c>
      <c r="F152" s="176"/>
    </row>
    <row r="155" spans="1:6" ht="19.5">
      <c r="A155" s="29"/>
      <c r="B155" s="29"/>
      <c r="C155" s="29"/>
      <c r="D155" s="29"/>
      <c r="E155" s="29"/>
      <c r="F155" s="29"/>
    </row>
    <row r="156" spans="1:6" ht="19.5">
      <c r="A156" s="29"/>
      <c r="B156" s="29"/>
      <c r="C156" s="29"/>
      <c r="D156" s="29"/>
      <c r="E156" s="29"/>
      <c r="F156" s="29"/>
    </row>
    <row r="157" spans="1:6" ht="19.5">
      <c r="A157" s="29"/>
      <c r="B157" s="29"/>
      <c r="C157" s="29"/>
      <c r="D157" s="29"/>
      <c r="E157" s="29"/>
      <c r="F157" s="29"/>
    </row>
    <row r="158" spans="1:6" ht="19.5">
      <c r="A158" s="29"/>
      <c r="B158" s="29"/>
      <c r="C158" s="29"/>
      <c r="D158" s="29"/>
      <c r="E158" s="29"/>
      <c r="F158" s="29"/>
    </row>
    <row r="159" spans="1:6" ht="19.5">
      <c r="A159" s="29"/>
      <c r="B159" s="29"/>
      <c r="C159" s="29"/>
      <c r="D159" s="29"/>
      <c r="E159" s="29"/>
      <c r="F159" s="29"/>
    </row>
    <row r="160" spans="1:6" ht="19.5">
      <c r="A160" s="29"/>
      <c r="B160" s="29"/>
      <c r="C160" s="29"/>
      <c r="D160" s="29"/>
      <c r="E160" s="29"/>
      <c r="F160" s="29"/>
    </row>
    <row r="161" spans="1:6" ht="19.5">
      <c r="A161" s="29"/>
      <c r="B161" s="29"/>
      <c r="C161" s="29"/>
      <c r="D161" s="29"/>
      <c r="E161" s="29"/>
      <c r="F161" s="29"/>
    </row>
    <row r="162" spans="1:6" ht="19.5">
      <c r="A162" s="29"/>
      <c r="B162" s="29"/>
      <c r="C162" s="29"/>
      <c r="D162" s="29"/>
      <c r="E162" s="29"/>
      <c r="F162" s="29"/>
    </row>
  </sheetData>
  <sheetProtection/>
  <mergeCells count="14">
    <mergeCell ref="E3:F3"/>
    <mergeCell ref="A5:F5"/>
    <mergeCell ref="A6:F6"/>
    <mergeCell ref="C8:C9"/>
    <mergeCell ref="F8:F9"/>
    <mergeCell ref="A1:C1"/>
    <mergeCell ref="A2:C2"/>
    <mergeCell ref="A152:C152"/>
    <mergeCell ref="E151:F151"/>
    <mergeCell ref="E152:F152"/>
    <mergeCell ref="A4:F4"/>
    <mergeCell ref="A8:A9"/>
    <mergeCell ref="B8:B9"/>
    <mergeCell ref="E8:E9"/>
  </mergeCells>
  <printOptions/>
  <pageMargins left="0.56" right="0.16" top="0.41" bottom="0.36" header="0.29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TTYT Huong 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minh hieu</dc:creator>
  <cp:keywords/>
  <dc:description/>
  <cp:lastModifiedBy>hp</cp:lastModifiedBy>
  <cp:lastPrinted>2017-01-17T02:43:27Z</cp:lastPrinted>
  <dcterms:created xsi:type="dcterms:W3CDTF">2012-09-07T04:30:34Z</dcterms:created>
  <dcterms:modified xsi:type="dcterms:W3CDTF">2017-01-17T07:44:29Z</dcterms:modified>
  <cp:category/>
  <cp:version/>
  <cp:contentType/>
  <cp:contentStatus/>
</cp:coreProperties>
</file>